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cdfao365.sharepoint.com/sites/OEFI/Shared Documents/SWEEP New/Funding Cycle/9-SWEEP 2021/SWEEP Pilot - Southern Desert Region/Solicitation/Application Attachments/"/>
    </mc:Choice>
  </mc:AlternateContent>
  <xr:revisionPtr revIDLastSave="156" documentId="8_{E76F2115-843A-4F88-BFEF-91DDB45EEB30}" xr6:coauthVersionLast="47" xr6:coauthVersionMax="47" xr10:uidLastSave="{1C95F2D7-4BEE-4904-AA51-54F68BAE1623}"/>
  <workbookProtection workbookPassword="D4C3" lockStructure="1"/>
  <bookViews>
    <workbookView xWindow="38290" yWindow="-110" windowWidth="38620" windowHeight="21220" tabRatio="662" xr2:uid="{00000000-000D-0000-FFFF-FFFF00000000}"/>
  </bookViews>
  <sheets>
    <sheet name="Instructions" sheetId="8" r:id="rId1"/>
    <sheet name="Before" sheetId="10" r:id="rId2"/>
    <sheet name="After" sheetId="3" r:id="rId3"/>
    <sheet name="Original" sheetId="1" state="hidden" r:id="rId4"/>
    <sheet name="Water Savings Estimate" sheetId="12" r:id="rId5"/>
    <sheet name="Background Info and Assumptions" sheetId="9" r:id="rId6"/>
    <sheet name="CA ET Zone Map" sheetId="6" state="hidden" r:id="rId7"/>
    <sheet name="B Calcs" sheetId="11" state="hidden" r:id="rId8"/>
    <sheet name="Calcs" sheetId="4" state="hidden" r:id="rId9"/>
    <sheet name="Reporting" sheetId="7" state="hidden" r:id="rId10"/>
    <sheet name="Password" sheetId="5" state="hidden" r:id="rId11"/>
  </sheets>
  <definedNames>
    <definedName name="_Regression_Int" localSheetId="3" hidden="1">1</definedName>
    <definedName name="a">#REF!</definedName>
    <definedName name="Blank">#REF!</definedName>
    <definedName name="_xlnm.Print_Area" localSheetId="2">After!$A$1:$I$38</definedName>
    <definedName name="_xlnm.Print_Area" localSheetId="1">Before!$A$1:$I$38</definedName>
    <definedName name="_xlnm.Print_Area" localSheetId="3">Original!$A$1:$S$87</definedName>
    <definedName name="_xlnm.Print_Area" localSheetId="9">Reporting!$A$2:$S$70</definedName>
    <definedName name="_xlnm.Print_Area">Original!$A$1:$S$87</definedName>
    <definedName name="Print_Area_MI" localSheetId="3">Original!$A$1:$S$87</definedName>
    <definedName name="PRINT_AREA_MI">Original!$A$1:$S$87</definedName>
    <definedName name="_xlnm.Print_Titles" localSheetId="9">Reporting!$1:$1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S231" i="11" l="1"/>
  <c r="DS230" i="11"/>
  <c r="DS229" i="11"/>
  <c r="DS228" i="11"/>
  <c r="DS227" i="11"/>
  <c r="DS226" i="11"/>
  <c r="DS225" i="11"/>
  <c r="DS224" i="11"/>
  <c r="DS223" i="11"/>
  <c r="DS222" i="11"/>
  <c r="DS221" i="11"/>
  <c r="EA220" i="11"/>
  <c r="DS220" i="11"/>
  <c r="EA219" i="11"/>
  <c r="DS219" i="11"/>
  <c r="EA218" i="11"/>
  <c r="DS218" i="11"/>
  <c r="EA217" i="11"/>
  <c r="DS217" i="11"/>
  <c r="EA216" i="11"/>
  <c r="DS216" i="11"/>
  <c r="EA215" i="11"/>
  <c r="DS215" i="11"/>
  <c r="EA214" i="11"/>
  <c r="DS214" i="11"/>
  <c r="EA213" i="11"/>
  <c r="DS213" i="11"/>
  <c r="EA212" i="11"/>
  <c r="DS212" i="11"/>
  <c r="EA211" i="11"/>
  <c r="DS211" i="11"/>
  <c r="EA210" i="11"/>
  <c r="DS210" i="11"/>
  <c r="EA209" i="11"/>
  <c r="DS209" i="11"/>
  <c r="EA208" i="11"/>
  <c r="DS208" i="11"/>
  <c r="EA207" i="11"/>
  <c r="DS207" i="11"/>
  <c r="EA206" i="11"/>
  <c r="DS206" i="11"/>
  <c r="EA205" i="11"/>
  <c r="DS205" i="11"/>
  <c r="EA204" i="11"/>
  <c r="DS204" i="11"/>
  <c r="EA203" i="11"/>
  <c r="DS203" i="11"/>
  <c r="EA202" i="11"/>
  <c r="DS202" i="11"/>
  <c r="EA201" i="11"/>
  <c r="DS201" i="11"/>
  <c r="EA200" i="11"/>
  <c r="DS200" i="11"/>
  <c r="EA199" i="11"/>
  <c r="DS199" i="11"/>
  <c r="EA198" i="11"/>
  <c r="DS198" i="11"/>
  <c r="EA197" i="11"/>
  <c r="DS197" i="11"/>
  <c r="EA196" i="11"/>
  <c r="DS196" i="11"/>
  <c r="EA195" i="11"/>
  <c r="DS195" i="11"/>
  <c r="EA194" i="11"/>
  <c r="DS194" i="11"/>
  <c r="EA193" i="11"/>
  <c r="DS193" i="11"/>
  <c r="EA192" i="11"/>
  <c r="DS192" i="11"/>
  <c r="EA191" i="11"/>
  <c r="DS191" i="11"/>
  <c r="EA190" i="11"/>
  <c r="DS190" i="11"/>
  <c r="EA189" i="11"/>
  <c r="DS189" i="11"/>
  <c r="EA188" i="11"/>
  <c r="DS188" i="11"/>
  <c r="EA187" i="11"/>
  <c r="DS187" i="11"/>
  <c r="EA186" i="11"/>
  <c r="DS186" i="11"/>
  <c r="EA185" i="11"/>
  <c r="DS185" i="11"/>
  <c r="EA184" i="11"/>
  <c r="DS184" i="11"/>
  <c r="EA183" i="11"/>
  <c r="DS183" i="11"/>
  <c r="EA182" i="11"/>
  <c r="DS182" i="11"/>
  <c r="EA181" i="11"/>
  <c r="DS181" i="11"/>
  <c r="EA180" i="11"/>
  <c r="DS180" i="11"/>
  <c r="EA179" i="11"/>
  <c r="DS179" i="11"/>
  <c r="EA178" i="11"/>
  <c r="DS178" i="11"/>
  <c r="EA177" i="11"/>
  <c r="DS177" i="11"/>
  <c r="EA176" i="11"/>
  <c r="DS176" i="11"/>
  <c r="EA175" i="11"/>
  <c r="DS175" i="11"/>
  <c r="EA174" i="11"/>
  <c r="DS174" i="11"/>
  <c r="EA173" i="11"/>
  <c r="DS173" i="11"/>
  <c r="EA172" i="11"/>
  <c r="DS172" i="11"/>
  <c r="EA171" i="11"/>
  <c r="DS171" i="11"/>
  <c r="EA170" i="11"/>
  <c r="DS170" i="11"/>
  <c r="EA169" i="11"/>
  <c r="DS169" i="11"/>
  <c r="EA168" i="11"/>
  <c r="DS168" i="11"/>
  <c r="EA167" i="11"/>
  <c r="DS167" i="11"/>
  <c r="EA166" i="11"/>
  <c r="DS166" i="11"/>
  <c r="EA165" i="11"/>
  <c r="DS165" i="11"/>
  <c r="EA164" i="11"/>
  <c r="DS164" i="11"/>
  <c r="EA163" i="11"/>
  <c r="DS163" i="11"/>
  <c r="EA162" i="11"/>
  <c r="DS162" i="11"/>
  <c r="EA161" i="11"/>
  <c r="DS161" i="11"/>
  <c r="EA160" i="11"/>
  <c r="DS160" i="11"/>
  <c r="EA159" i="11"/>
  <c r="DS159" i="11"/>
  <c r="EA158" i="11"/>
  <c r="DS158" i="11"/>
  <c r="EA157" i="11"/>
  <c r="DS157" i="11"/>
  <c r="EA156" i="11"/>
  <c r="DS156" i="11"/>
  <c r="EA155" i="11"/>
  <c r="DS155" i="11"/>
  <c r="EA154" i="11"/>
  <c r="DS154" i="11"/>
  <c r="EA153" i="11"/>
  <c r="DS153" i="11"/>
  <c r="EA152" i="11"/>
  <c r="DS152" i="11"/>
  <c r="EA151" i="11"/>
  <c r="DS151" i="11"/>
  <c r="EA150" i="11"/>
  <c r="DS150" i="11"/>
  <c r="EA149" i="11"/>
  <c r="DS149" i="11"/>
  <c r="EA148" i="11"/>
  <c r="DS148" i="11"/>
  <c r="EA147" i="11"/>
  <c r="DS147" i="11"/>
  <c r="EA146" i="11"/>
  <c r="DS146" i="11"/>
  <c r="EA145" i="11"/>
  <c r="DS145" i="11"/>
  <c r="EA144" i="11"/>
  <c r="DS144" i="11"/>
  <c r="EA143" i="11"/>
  <c r="DS143" i="11"/>
  <c r="EA142" i="11"/>
  <c r="DS142" i="11"/>
  <c r="EA141" i="11"/>
  <c r="DS141" i="11"/>
  <c r="EA140" i="11"/>
  <c r="DS140" i="11"/>
  <c r="EA139" i="11"/>
  <c r="DS139" i="11"/>
  <c r="EA138" i="11"/>
  <c r="DS138" i="11"/>
  <c r="EA137" i="11"/>
  <c r="DS137" i="11"/>
  <c r="EA136" i="11"/>
  <c r="DS136" i="11"/>
  <c r="EA135" i="11"/>
  <c r="DS135" i="11"/>
  <c r="EA134" i="11"/>
  <c r="DS134" i="11"/>
  <c r="EA133" i="11"/>
  <c r="DS133" i="11"/>
  <c r="EA132" i="11"/>
  <c r="DS132" i="11"/>
  <c r="EA131" i="11"/>
  <c r="DS131" i="11"/>
  <c r="EA130" i="11"/>
  <c r="DS130" i="11"/>
  <c r="EA129" i="11"/>
  <c r="DS129" i="11"/>
  <c r="EA128" i="11"/>
  <c r="DS128" i="11"/>
  <c r="EA127" i="11"/>
  <c r="DS127" i="11"/>
  <c r="EA126" i="11"/>
  <c r="DS126" i="11"/>
  <c r="EA125" i="11"/>
  <c r="DS125" i="11"/>
  <c r="EA124" i="11"/>
  <c r="DS124" i="11"/>
  <c r="EA123" i="11"/>
  <c r="DS123" i="11"/>
  <c r="EA122" i="11"/>
  <c r="DS122" i="11"/>
  <c r="B122" i="11"/>
  <c r="B123" i="11"/>
  <c r="A121" i="11"/>
  <c r="G119" i="11"/>
  <c r="H113" i="11"/>
  <c r="I113" i="11"/>
  <c r="J104" i="11"/>
  <c r="K104" i="11"/>
  <c r="L104" i="11"/>
  <c r="M104" i="11"/>
  <c r="N104" i="11"/>
  <c r="O104" i="11"/>
  <c r="P104" i="11"/>
  <c r="Q104" i="11"/>
  <c r="R104" i="11"/>
  <c r="S104" i="11"/>
  <c r="T104" i="11"/>
  <c r="U104" i="11"/>
  <c r="V104" i="11"/>
  <c r="W104" i="11"/>
  <c r="X104" i="11"/>
  <c r="Y104" i="11"/>
  <c r="Z104" i="11"/>
  <c r="A73" i="11"/>
  <c r="A74" i="11"/>
  <c r="A75" i="11"/>
  <c r="A76" i="11"/>
  <c r="A77" i="11"/>
  <c r="A78" i="11"/>
  <c r="K72" i="11"/>
  <c r="J72" i="11"/>
  <c r="I72" i="11"/>
  <c r="H72" i="11"/>
  <c r="G72" i="11"/>
  <c r="F72" i="11"/>
  <c r="E72" i="11"/>
  <c r="D72" i="11"/>
  <c r="C72" i="11"/>
  <c r="BA6" i="11"/>
  <c r="BA7" i="11"/>
  <c r="BA8" i="11"/>
  <c r="BA9" i="11"/>
  <c r="BA10" i="11"/>
  <c r="BA11" i="11"/>
  <c r="BA12" i="11"/>
  <c r="BA13" i="11"/>
  <c r="BA14" i="11"/>
  <c r="BA15" i="11"/>
  <c r="BA16" i="11"/>
  <c r="BA17" i="11"/>
  <c r="BA18" i="11"/>
  <c r="BA19" i="11"/>
  <c r="BA20" i="11"/>
  <c r="BA21" i="11"/>
  <c r="BA22" i="11"/>
  <c r="BA23" i="11"/>
  <c r="BA24" i="11"/>
  <c r="BA25" i="11"/>
  <c r="BA26" i="11"/>
  <c r="BA27" i="11"/>
  <c r="BA28" i="11"/>
  <c r="BA29" i="11"/>
  <c r="BA30" i="11"/>
  <c r="BA31" i="11"/>
  <c r="BA32" i="11"/>
  <c r="BA33" i="11"/>
  <c r="BA34" i="11"/>
  <c r="BA35" i="11"/>
  <c r="BA36" i="11"/>
  <c r="BA37" i="11"/>
  <c r="BA38" i="11"/>
  <c r="BA39" i="11"/>
  <c r="BA40" i="11"/>
  <c r="BA41" i="11"/>
  <c r="BA42" i="11"/>
  <c r="BA43" i="11"/>
  <c r="BA44" i="11"/>
  <c r="BA45" i="11"/>
  <c r="BA46" i="11"/>
  <c r="BA47" i="11"/>
  <c r="BA48" i="11"/>
  <c r="BA49" i="11"/>
  <c r="BA50" i="11"/>
  <c r="BA51" i="11"/>
  <c r="BA52" i="11"/>
  <c r="BA53" i="11"/>
  <c r="BA54" i="11"/>
  <c r="BA55" i="11"/>
  <c r="BA56" i="11"/>
  <c r="BA57" i="11"/>
  <c r="BA58" i="11"/>
  <c r="BA59" i="11"/>
  <c r="BA60" i="11"/>
  <c r="BA61" i="11"/>
  <c r="BA62" i="11"/>
  <c r="BA63" i="11"/>
  <c r="BA64" i="11"/>
  <c r="BA65" i="11"/>
  <c r="BA66" i="11"/>
  <c r="BA67"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V2" i="11"/>
  <c r="BF1" i="11"/>
  <c r="BR1" i="11"/>
  <c r="E26" i="10"/>
  <c r="BE1" i="11"/>
  <c r="BB1" i="11"/>
  <c r="Y1" i="11"/>
  <c r="U1" i="11"/>
  <c r="A127" i="4"/>
  <c r="G125" i="4"/>
  <c r="AV2" i="4"/>
  <c r="BF1" i="4"/>
  <c r="BR1" i="4"/>
  <c r="E26" i="3"/>
  <c r="DS174" i="4"/>
  <c r="D72" i="4"/>
  <c r="E72" i="4"/>
  <c r="F72" i="4"/>
  <c r="G72" i="4"/>
  <c r="H72" i="4"/>
  <c r="I72" i="4"/>
  <c r="J72" i="4"/>
  <c r="K72" i="4"/>
  <c r="C72" i="4"/>
  <c r="A73" i="4"/>
  <c r="A74" i="4"/>
  <c r="A75" i="4"/>
  <c r="A76" i="4"/>
  <c r="A77" i="4"/>
  <c r="A78" i="4"/>
  <c r="A79" i="4"/>
  <c r="A80" i="4"/>
  <c r="A81" i="4"/>
  <c r="H119" i="4"/>
  <c r="I119" i="4"/>
  <c r="J119" i="4"/>
  <c r="K119" i="4"/>
  <c r="K125" i="4"/>
  <c r="B128" i="4"/>
  <c r="B129" i="4"/>
  <c r="A129" i="4"/>
  <c r="G129"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BA6" i="4"/>
  <c r="BA7" i="4"/>
  <c r="BA8" i="4"/>
  <c r="BA9" i="4"/>
  <c r="BA10" i="4"/>
  <c r="BA11" i="4"/>
  <c r="BA12" i="4"/>
  <c r="BA13" i="4"/>
  <c r="BA14" i="4"/>
  <c r="BA15" i="4"/>
  <c r="BA16" i="4"/>
  <c r="BA17" i="4"/>
  <c r="BA18" i="4"/>
  <c r="BA19" i="4"/>
  <c r="BA20" i="4"/>
  <c r="BA21" i="4"/>
  <c r="BA22" i="4"/>
  <c r="BA23" i="4"/>
  <c r="BA24" i="4"/>
  <c r="BA25" i="4"/>
  <c r="BA26" i="4"/>
  <c r="BA27" i="4"/>
  <c r="BA28" i="4"/>
  <c r="BA29" i="4"/>
  <c r="BA30" i="4"/>
  <c r="BA31" i="4"/>
  <c r="BA32" i="4"/>
  <c r="BA33" i="4"/>
  <c r="BA34" i="4"/>
  <c r="BA35" i="4"/>
  <c r="BA36" i="4"/>
  <c r="BA37" i="4"/>
  <c r="BA38" i="4"/>
  <c r="BA39" i="4"/>
  <c r="BA40" i="4"/>
  <c r="BA41" i="4"/>
  <c r="BA42" i="4"/>
  <c r="BA43" i="4"/>
  <c r="BA44" i="4"/>
  <c r="BA45" i="4"/>
  <c r="BA46" i="4"/>
  <c r="BA47" i="4"/>
  <c r="BA48" i="4"/>
  <c r="BA49" i="4"/>
  <c r="BA50" i="4"/>
  <c r="BA51" i="4"/>
  <c r="BA52" i="4"/>
  <c r="BA53" i="4"/>
  <c r="BA54" i="4"/>
  <c r="BA55" i="4"/>
  <c r="BA56" i="4"/>
  <c r="BA57" i="4"/>
  <c r="BA58" i="4"/>
  <c r="BA59" i="4"/>
  <c r="BA60" i="4"/>
  <c r="BA61" i="4"/>
  <c r="BA62" i="4"/>
  <c r="BA63" i="4"/>
  <c r="BA64" i="4"/>
  <c r="BA65" i="4"/>
  <c r="BA66" i="4"/>
  <c r="BA67" i="4"/>
  <c r="EA226" i="4"/>
  <c r="EA225" i="4"/>
  <c r="EA224" i="4"/>
  <c r="EA223" i="4"/>
  <c r="EA222" i="4"/>
  <c r="EA221" i="4"/>
  <c r="EA220" i="4"/>
  <c r="EA219" i="4"/>
  <c r="EA218" i="4"/>
  <c r="EA217" i="4"/>
  <c r="EA216" i="4"/>
  <c r="EA215" i="4"/>
  <c r="EA214" i="4"/>
  <c r="EA213" i="4"/>
  <c r="EA212" i="4"/>
  <c r="EA211" i="4"/>
  <c r="EA210" i="4"/>
  <c r="EA209" i="4"/>
  <c r="EA208" i="4"/>
  <c r="EA207" i="4"/>
  <c r="EA206" i="4"/>
  <c r="EA205" i="4"/>
  <c r="EA204" i="4"/>
  <c r="EA203" i="4"/>
  <c r="EA202" i="4"/>
  <c r="EA201" i="4"/>
  <c r="EA200" i="4"/>
  <c r="EA199" i="4"/>
  <c r="EA198" i="4"/>
  <c r="EA197" i="4"/>
  <c r="EA196" i="4"/>
  <c r="EA195" i="4"/>
  <c r="EA194" i="4"/>
  <c r="EA193" i="4"/>
  <c r="EA192" i="4"/>
  <c r="EA191" i="4"/>
  <c r="EA190" i="4"/>
  <c r="EA189" i="4"/>
  <c r="EA188" i="4"/>
  <c r="EA187" i="4"/>
  <c r="EA186" i="4"/>
  <c r="EA185" i="4"/>
  <c r="EA184" i="4"/>
  <c r="EA183" i="4"/>
  <c r="EA182" i="4"/>
  <c r="EA181" i="4"/>
  <c r="EA180" i="4"/>
  <c r="EA179" i="4"/>
  <c r="EA178" i="4"/>
  <c r="EA177" i="4"/>
  <c r="EA176" i="4"/>
  <c r="EA175" i="4"/>
  <c r="EA174" i="4"/>
  <c r="EA173" i="4"/>
  <c r="EA172" i="4"/>
  <c r="EA171" i="4"/>
  <c r="EA170" i="4"/>
  <c r="EA169" i="4"/>
  <c r="EA168" i="4"/>
  <c r="EA167" i="4"/>
  <c r="EA166" i="4"/>
  <c r="EA165" i="4"/>
  <c r="EA164" i="4"/>
  <c r="EA163" i="4"/>
  <c r="EA162" i="4"/>
  <c r="EA161" i="4"/>
  <c r="EA160" i="4"/>
  <c r="EA159" i="4"/>
  <c r="EA158" i="4"/>
  <c r="EA157" i="4"/>
  <c r="EA156" i="4"/>
  <c r="EA155" i="4"/>
  <c r="EA154" i="4"/>
  <c r="EA153" i="4"/>
  <c r="EA152" i="4"/>
  <c r="EA151" i="4"/>
  <c r="EA150" i="4"/>
  <c r="EA149" i="4"/>
  <c r="EA148" i="4"/>
  <c r="EA147" i="4"/>
  <c r="EA146" i="4"/>
  <c r="EA145" i="4"/>
  <c r="EA144" i="4"/>
  <c r="EA143" i="4"/>
  <c r="EA142" i="4"/>
  <c r="EA141" i="4"/>
  <c r="EA140" i="4"/>
  <c r="EA139" i="4"/>
  <c r="EA138" i="4"/>
  <c r="EA137" i="4"/>
  <c r="EA136" i="4"/>
  <c r="EA135" i="4"/>
  <c r="EA134" i="4"/>
  <c r="EA133" i="4"/>
  <c r="EA132" i="4"/>
  <c r="EA131" i="4"/>
  <c r="EA130" i="4"/>
  <c r="EA129" i="4"/>
  <c r="EA128" i="4"/>
  <c r="DS237" i="4"/>
  <c r="DS236" i="4"/>
  <c r="DS235" i="4"/>
  <c r="DS234" i="4"/>
  <c r="DS233" i="4"/>
  <c r="DS232" i="4"/>
  <c r="DS231" i="4"/>
  <c r="DS230" i="4"/>
  <c r="DS229" i="4"/>
  <c r="DS228" i="4"/>
  <c r="DS227" i="4"/>
  <c r="DS226" i="4"/>
  <c r="DS225" i="4"/>
  <c r="DS224" i="4"/>
  <c r="DS223" i="4"/>
  <c r="DS222" i="4"/>
  <c r="DS221" i="4"/>
  <c r="DS220" i="4"/>
  <c r="DS219" i="4"/>
  <c r="DS218" i="4"/>
  <c r="DS217" i="4"/>
  <c r="DS216" i="4"/>
  <c r="DS215" i="4"/>
  <c r="DS214" i="4"/>
  <c r="DS213" i="4"/>
  <c r="DS212" i="4"/>
  <c r="DS211" i="4"/>
  <c r="DS210" i="4"/>
  <c r="DS209" i="4"/>
  <c r="DS208" i="4"/>
  <c r="DS207" i="4"/>
  <c r="DS206" i="4"/>
  <c r="DS205" i="4"/>
  <c r="DS204" i="4"/>
  <c r="DS203" i="4"/>
  <c r="DS202" i="4"/>
  <c r="DS201" i="4"/>
  <c r="DS200" i="4"/>
  <c r="DS199" i="4"/>
  <c r="DS198" i="4"/>
  <c r="DS197" i="4"/>
  <c r="DS196" i="4"/>
  <c r="DS195" i="4"/>
  <c r="DS194" i="4"/>
  <c r="DS193" i="4"/>
  <c r="DS192" i="4"/>
  <c r="DS191" i="4"/>
  <c r="DS190" i="4"/>
  <c r="DS189" i="4"/>
  <c r="DS188" i="4"/>
  <c r="DS187" i="4"/>
  <c r="DS186" i="4"/>
  <c r="DS185" i="4"/>
  <c r="DS184" i="4"/>
  <c r="DS183" i="4"/>
  <c r="DS182" i="4"/>
  <c r="DS181" i="4"/>
  <c r="DS180" i="4"/>
  <c r="DS179" i="4"/>
  <c r="DS178" i="4"/>
  <c r="DS177" i="4"/>
  <c r="DS176" i="4"/>
  <c r="DS175" i="4"/>
  <c r="DS173" i="4"/>
  <c r="DS172" i="4"/>
  <c r="DS171" i="4"/>
  <c r="DS170" i="4"/>
  <c r="DS169" i="4"/>
  <c r="DS168" i="4"/>
  <c r="DS167" i="4"/>
  <c r="DS166" i="4"/>
  <c r="DS165" i="4"/>
  <c r="DS164" i="4"/>
  <c r="DS163" i="4"/>
  <c r="DS162" i="4"/>
  <c r="DS161" i="4"/>
  <c r="DS160" i="4"/>
  <c r="DS159" i="4"/>
  <c r="DS158" i="4"/>
  <c r="DS157" i="4"/>
  <c r="DS156" i="4"/>
  <c r="DS155" i="4"/>
  <c r="DS154" i="4"/>
  <c r="DS153" i="4"/>
  <c r="DS152" i="4"/>
  <c r="DS151" i="4"/>
  <c r="DS150" i="4"/>
  <c r="DS149" i="4"/>
  <c r="DS148" i="4"/>
  <c r="DS147" i="4"/>
  <c r="DS146" i="4"/>
  <c r="DS145" i="4"/>
  <c r="DS144" i="4"/>
  <c r="DS143" i="4"/>
  <c r="DS142" i="4"/>
  <c r="DS141" i="4"/>
  <c r="DS140" i="4"/>
  <c r="DS139" i="4"/>
  <c r="DS138" i="4"/>
  <c r="DS137" i="4"/>
  <c r="DS136" i="4"/>
  <c r="DS135" i="4"/>
  <c r="DS134" i="4"/>
  <c r="DS133" i="4"/>
  <c r="DS132" i="4"/>
  <c r="DS131" i="4"/>
  <c r="DS130" i="4"/>
  <c r="DS129" i="4"/>
  <c r="DS128" i="4"/>
  <c r="J110" i="4"/>
  <c r="K110" i="4"/>
  <c r="L110" i="4"/>
  <c r="M110" i="4"/>
  <c r="N110" i="4"/>
  <c r="O110" i="4"/>
  <c r="P110" i="4"/>
  <c r="Q110" i="4"/>
  <c r="R110" i="4"/>
  <c r="S110" i="4"/>
  <c r="T110" i="4"/>
  <c r="U110" i="4"/>
  <c r="V110" i="4"/>
  <c r="W110" i="4"/>
  <c r="X110" i="4"/>
  <c r="Y110" i="4"/>
  <c r="Z110" i="4"/>
  <c r="BB1" i="4"/>
  <c r="BE1" i="4"/>
  <c r="N21" i="1"/>
  <c r="J25" i="1"/>
  <c r="J29" i="1"/>
  <c r="N25" i="1"/>
  <c r="N29" i="1"/>
  <c r="B59" i="1"/>
  <c r="Y1" i="4"/>
  <c r="U1" i="4"/>
  <c r="H125" i="4"/>
  <c r="J125" i="4"/>
  <c r="J127" i="4"/>
  <c r="L119" i="4"/>
  <c r="A122" i="11"/>
  <c r="B124" i="11"/>
  <c r="A124" i="11"/>
  <c r="A123" i="11"/>
  <c r="G127" i="4"/>
  <c r="H119" i="11"/>
  <c r="H123" i="11"/>
  <c r="H121" i="11"/>
  <c r="G122" i="11"/>
  <c r="K129" i="4"/>
  <c r="K127" i="4"/>
  <c r="I119" i="11"/>
  <c r="J113" i="11"/>
  <c r="H127" i="4"/>
  <c r="H129" i="4"/>
  <c r="J129" i="4"/>
  <c r="B125" i="11"/>
  <c r="N31" i="1"/>
  <c r="H124" i="11"/>
  <c r="H122" i="11"/>
  <c r="B130" i="4"/>
  <c r="A128" i="4"/>
  <c r="G121" i="11"/>
  <c r="G124" i="11"/>
  <c r="G123" i="11"/>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H1" i="4"/>
  <c r="A28" i="3"/>
  <c r="J119" i="11"/>
  <c r="K113" i="11"/>
  <c r="AH1" i="11"/>
  <c r="A28" i="10"/>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T1" i="4"/>
  <c r="AB1" i="4" s="1"/>
  <c r="A82" i="4"/>
  <c r="A83" i="4"/>
  <c r="A84" i="4"/>
  <c r="A85" i="4"/>
  <c r="A86" i="4"/>
  <c r="A87" i="4"/>
  <c r="A88" i="4"/>
  <c r="A89" i="4"/>
  <c r="A90" i="4"/>
  <c r="A91" i="4"/>
  <c r="X1" i="4"/>
  <c r="T1" i="11"/>
  <c r="AB1" i="11" s="1"/>
  <c r="A79" i="11"/>
  <c r="A80" i="11"/>
  <c r="A81" i="11"/>
  <c r="A82" i="11"/>
  <c r="A83" i="11"/>
  <c r="A84" i="11"/>
  <c r="A85" i="11"/>
  <c r="X1" i="11"/>
  <c r="AE1" i="11" s="1"/>
  <c r="C21" i="10" s="1"/>
  <c r="L125" i="4"/>
  <c r="M119" i="4"/>
  <c r="A130" i="4"/>
  <c r="B131" i="4"/>
  <c r="I125" i="4"/>
  <c r="I124" i="11"/>
  <c r="I123" i="11"/>
  <c r="I122" i="11"/>
  <c r="I121" i="11"/>
  <c r="J128" i="4"/>
  <c r="G128" i="4"/>
  <c r="K128" i="4"/>
  <c r="B126" i="11"/>
  <c r="A125" i="11"/>
  <c r="I125" i="11"/>
  <c r="H128" i="4"/>
  <c r="L129" i="4"/>
  <c r="L127" i="4"/>
  <c r="L130" i="4"/>
  <c r="L128" i="4"/>
  <c r="J123" i="11"/>
  <c r="J122" i="11"/>
  <c r="J124" i="11"/>
  <c r="J125" i="11"/>
  <c r="J121" i="11"/>
  <c r="L113" i="11"/>
  <c r="K119" i="11"/>
  <c r="B132" i="4"/>
  <c r="A131" i="4"/>
  <c r="N119" i="4"/>
  <c r="M125" i="4"/>
  <c r="I128" i="4"/>
  <c r="I127" i="4"/>
  <c r="I130" i="4"/>
  <c r="I129" i="4"/>
  <c r="K130" i="4"/>
  <c r="G130" i="4"/>
  <c r="J130" i="4"/>
  <c r="H130" i="4"/>
  <c r="H125" i="11"/>
  <c r="G125" i="11"/>
  <c r="A126" i="11"/>
  <c r="B127" i="11"/>
  <c r="G131" i="4"/>
  <c r="J131" i="4"/>
  <c r="K131" i="4"/>
  <c r="H131" i="4"/>
  <c r="L131" i="4"/>
  <c r="B133" i="4"/>
  <c r="A132" i="4"/>
  <c r="M113" i="11"/>
  <c r="L119" i="11"/>
  <c r="M127" i="4"/>
  <c r="M129" i="4"/>
  <c r="M130" i="4"/>
  <c r="M128" i="4"/>
  <c r="M131" i="4"/>
  <c r="M132" i="4"/>
  <c r="K125" i="11"/>
  <c r="K124" i="11"/>
  <c r="K123" i="11"/>
  <c r="K126" i="11"/>
  <c r="K122" i="11"/>
  <c r="K121" i="11"/>
  <c r="I131" i="4"/>
  <c r="N125" i="4"/>
  <c r="O119" i="4"/>
  <c r="A127" i="11"/>
  <c r="L127" i="11"/>
  <c r="B128" i="11"/>
  <c r="H126" i="11"/>
  <c r="G126" i="11"/>
  <c r="I126" i="11"/>
  <c r="J126" i="11"/>
  <c r="N127" i="4"/>
  <c r="N129" i="4"/>
  <c r="N130" i="4"/>
  <c r="N132" i="4"/>
  <c r="N128" i="4"/>
  <c r="N131" i="4"/>
  <c r="L124" i="11"/>
  <c r="L123" i="11"/>
  <c r="L121" i="11"/>
  <c r="L125" i="11"/>
  <c r="L122" i="11"/>
  <c r="L126" i="11"/>
  <c r="N113" i="11"/>
  <c r="M119" i="11"/>
  <c r="P119" i="4"/>
  <c r="O125" i="4"/>
  <c r="J132" i="4"/>
  <c r="G132" i="4"/>
  <c r="K132" i="4"/>
  <c r="H132" i="4"/>
  <c r="L132" i="4"/>
  <c r="I132" i="4"/>
  <c r="A133" i="4"/>
  <c r="B134" i="4"/>
  <c r="A128" i="11"/>
  <c r="B129" i="11"/>
  <c r="G127" i="11"/>
  <c r="H127" i="11"/>
  <c r="J127" i="11"/>
  <c r="I127" i="11"/>
  <c r="K127" i="11"/>
  <c r="M128" i="11"/>
  <c r="M126" i="11"/>
  <c r="M124" i="11"/>
  <c r="M127" i="11"/>
  <c r="M125" i="11"/>
  <c r="M122" i="11"/>
  <c r="M123" i="11"/>
  <c r="M121" i="11"/>
  <c r="O113" i="11"/>
  <c r="N119" i="11"/>
  <c r="G133" i="4"/>
  <c r="J133" i="4"/>
  <c r="K133" i="4"/>
  <c r="H133" i="4"/>
  <c r="L133" i="4"/>
  <c r="I133" i="4"/>
  <c r="M133" i="4"/>
  <c r="N133" i="4"/>
  <c r="O127" i="4"/>
  <c r="O128" i="4"/>
  <c r="O131" i="4"/>
  <c r="O132" i="4"/>
  <c r="O130" i="4"/>
  <c r="O129" i="4"/>
  <c r="O133" i="4"/>
  <c r="B135" i="4"/>
  <c r="A134" i="4"/>
  <c r="P125" i="4"/>
  <c r="Q119" i="4"/>
  <c r="B130" i="11"/>
  <c r="A129" i="11"/>
  <c r="N129" i="11"/>
  <c r="H128" i="11"/>
  <c r="J128" i="11"/>
  <c r="K128" i="11"/>
  <c r="I128" i="11"/>
  <c r="G128" i="11"/>
  <c r="L128" i="11"/>
  <c r="N123" i="11"/>
  <c r="N125" i="11"/>
  <c r="N127" i="11"/>
  <c r="N121" i="11"/>
  <c r="N128" i="11"/>
  <c r="N122" i="11"/>
  <c r="N126" i="11"/>
  <c r="N124" i="11"/>
  <c r="O119" i="11"/>
  <c r="P113" i="11"/>
  <c r="P131" i="4"/>
  <c r="P127" i="4"/>
  <c r="P134" i="4"/>
  <c r="P130" i="4"/>
  <c r="P128" i="4"/>
  <c r="P133" i="4"/>
  <c r="P129" i="4"/>
  <c r="P132" i="4"/>
  <c r="G134" i="4"/>
  <c r="J134" i="4"/>
  <c r="H134" i="4"/>
  <c r="K134" i="4"/>
  <c r="I134" i="4"/>
  <c r="L134" i="4"/>
  <c r="M134" i="4"/>
  <c r="N134" i="4"/>
  <c r="Q125" i="4"/>
  <c r="R119" i="4"/>
  <c r="A135" i="4"/>
  <c r="B136" i="4"/>
  <c r="O134" i="4"/>
  <c r="K129" i="11"/>
  <c r="G129" i="11"/>
  <c r="I129" i="11"/>
  <c r="J129" i="11"/>
  <c r="H129" i="11"/>
  <c r="L129" i="11"/>
  <c r="M129" i="11"/>
  <c r="B131" i="11"/>
  <c r="A130" i="11"/>
  <c r="J135" i="4"/>
  <c r="G135" i="4"/>
  <c r="H135" i="4"/>
  <c r="K135" i="4"/>
  <c r="L135" i="4"/>
  <c r="I135" i="4"/>
  <c r="M135" i="4"/>
  <c r="N135" i="4"/>
  <c r="O135" i="4"/>
  <c r="Q135" i="4"/>
  <c r="Q130" i="4"/>
  <c r="Q131" i="4"/>
  <c r="Q127" i="4"/>
  <c r="Q134" i="4"/>
  <c r="Q129" i="4"/>
  <c r="Q132" i="4"/>
  <c r="Q128" i="4"/>
  <c r="Q133" i="4"/>
  <c r="P135" i="4"/>
  <c r="A136" i="4"/>
  <c r="B137" i="4"/>
  <c r="Q113" i="11"/>
  <c r="P119" i="11"/>
  <c r="S119" i="4"/>
  <c r="R125" i="4"/>
  <c r="O125" i="11"/>
  <c r="O128" i="11"/>
  <c r="O127" i="11"/>
  <c r="O122" i="11"/>
  <c r="O121" i="11"/>
  <c r="O129" i="11"/>
  <c r="O130" i="11"/>
  <c r="O124" i="11"/>
  <c r="O123" i="11"/>
  <c r="O126" i="11"/>
  <c r="A131" i="11"/>
  <c r="B132" i="11"/>
  <c r="L130" i="11"/>
  <c r="K130" i="11"/>
  <c r="J130" i="11"/>
  <c r="I130" i="11"/>
  <c r="H130" i="11"/>
  <c r="G130" i="11"/>
  <c r="M130" i="11"/>
  <c r="N130" i="11"/>
  <c r="B138" i="4"/>
  <c r="A137" i="4"/>
  <c r="R137" i="4"/>
  <c r="J136" i="4"/>
  <c r="G136" i="4"/>
  <c r="H136" i="4"/>
  <c r="K136" i="4"/>
  <c r="I136" i="4"/>
  <c r="L136" i="4"/>
  <c r="M136" i="4"/>
  <c r="N136" i="4"/>
  <c r="O136" i="4"/>
  <c r="P136" i="4"/>
  <c r="Q136" i="4"/>
  <c r="P131" i="11"/>
  <c r="P125" i="11"/>
  <c r="P130" i="11"/>
  <c r="P127" i="11"/>
  <c r="P126" i="11"/>
  <c r="P128" i="11"/>
  <c r="P124" i="11"/>
  <c r="P129" i="11"/>
  <c r="P121" i="11"/>
  <c r="P123" i="11"/>
  <c r="P122" i="11"/>
  <c r="R113" i="11"/>
  <c r="Q119" i="11"/>
  <c r="T119" i="4"/>
  <c r="S125" i="4"/>
  <c r="R128" i="4"/>
  <c r="R133" i="4"/>
  <c r="R129" i="4"/>
  <c r="R135" i="4"/>
  <c r="R136" i="4"/>
  <c r="R130" i="4"/>
  <c r="R132" i="4"/>
  <c r="R134" i="4"/>
  <c r="R131" i="4"/>
  <c r="R127" i="4"/>
  <c r="A132" i="11"/>
  <c r="B133" i="11"/>
  <c r="M131" i="11"/>
  <c r="G131" i="11"/>
  <c r="J131" i="11"/>
  <c r="L131" i="11"/>
  <c r="I131" i="11"/>
  <c r="K131" i="11"/>
  <c r="N131" i="11"/>
  <c r="H131" i="11"/>
  <c r="O131" i="11"/>
  <c r="U119" i="4"/>
  <c r="T125" i="4"/>
  <c r="K137" i="4"/>
  <c r="G137" i="4"/>
  <c r="H137" i="4"/>
  <c r="J137" i="4"/>
  <c r="L137" i="4"/>
  <c r="I137" i="4"/>
  <c r="M137" i="4"/>
  <c r="N137" i="4"/>
  <c r="O137" i="4"/>
  <c r="P137" i="4"/>
  <c r="Q137" i="4"/>
  <c r="S132" i="4"/>
  <c r="S135" i="4"/>
  <c r="S134" i="4"/>
  <c r="S129" i="4"/>
  <c r="S127" i="4"/>
  <c r="S136" i="4"/>
  <c r="S137" i="4"/>
  <c r="S130" i="4"/>
  <c r="S133" i="4"/>
  <c r="S131" i="4"/>
  <c r="S128" i="4"/>
  <c r="B139" i="4"/>
  <c r="A138" i="4"/>
  <c r="S138" i="4"/>
  <c r="S113" i="11"/>
  <c r="R119" i="11"/>
  <c r="Q130" i="11"/>
  <c r="Q127" i="11"/>
  <c r="Q122" i="11"/>
  <c r="Q126" i="11"/>
  <c r="Q129" i="11"/>
  <c r="Q132" i="11"/>
  <c r="Q121" i="11"/>
  <c r="Q125" i="11"/>
  <c r="Q128" i="11"/>
  <c r="Q123" i="11"/>
  <c r="Q131" i="11"/>
  <c r="Q124" i="11"/>
  <c r="B134" i="11"/>
  <c r="A133" i="11"/>
  <c r="R133" i="11"/>
  <c r="N132" i="11"/>
  <c r="H132" i="11"/>
  <c r="G132" i="11"/>
  <c r="J132" i="11"/>
  <c r="I132" i="11"/>
  <c r="M132" i="11"/>
  <c r="K132" i="11"/>
  <c r="L132" i="11"/>
  <c r="O132" i="11"/>
  <c r="P132" i="11"/>
  <c r="T136" i="4"/>
  <c r="T127" i="4"/>
  <c r="T129" i="4"/>
  <c r="T128" i="4"/>
  <c r="T135" i="4"/>
  <c r="T138" i="4"/>
  <c r="T132" i="4"/>
  <c r="T131" i="4"/>
  <c r="T133" i="4"/>
  <c r="T137" i="4"/>
  <c r="T134" i="4"/>
  <c r="T130" i="4"/>
  <c r="U125" i="4"/>
  <c r="V119" i="4"/>
  <c r="T113" i="11"/>
  <c r="S119" i="11"/>
  <c r="R125" i="11"/>
  <c r="R127" i="11"/>
  <c r="R130" i="11"/>
  <c r="R121" i="11"/>
  <c r="R124" i="11"/>
  <c r="R123" i="11"/>
  <c r="R132" i="11"/>
  <c r="R126" i="11"/>
  <c r="R129" i="11"/>
  <c r="R128" i="11"/>
  <c r="R122" i="11"/>
  <c r="R131" i="11"/>
  <c r="G138" i="4"/>
  <c r="J138" i="4"/>
  <c r="K138" i="4"/>
  <c r="H138" i="4"/>
  <c r="L138" i="4"/>
  <c r="I138" i="4"/>
  <c r="M138" i="4"/>
  <c r="N138" i="4"/>
  <c r="O138" i="4"/>
  <c r="P138" i="4"/>
  <c r="Q138" i="4"/>
  <c r="R138" i="4"/>
  <c r="B140" i="4"/>
  <c r="A139" i="4"/>
  <c r="T139" i="4"/>
  <c r="O133" i="11"/>
  <c r="G133" i="11"/>
  <c r="L133" i="11"/>
  <c r="P133" i="11"/>
  <c r="J133" i="11"/>
  <c r="I133" i="11"/>
  <c r="K133" i="11"/>
  <c r="M133" i="11"/>
  <c r="N133" i="11"/>
  <c r="H133" i="11"/>
  <c r="Q133" i="11"/>
  <c r="B135" i="11"/>
  <c r="A134" i="11"/>
  <c r="U113" i="11"/>
  <c r="T119" i="11"/>
  <c r="B141" i="4"/>
  <c r="A140" i="4"/>
  <c r="U140" i="4"/>
  <c r="S131" i="11"/>
  <c r="S121" i="11"/>
  <c r="S133" i="11"/>
  <c r="S128" i="11"/>
  <c r="S126" i="11"/>
  <c r="S127" i="11"/>
  <c r="S125" i="11"/>
  <c r="S130" i="11"/>
  <c r="S124" i="11"/>
  <c r="S123" i="11"/>
  <c r="S129" i="11"/>
  <c r="S122" i="11"/>
  <c r="S132" i="11"/>
  <c r="W119" i="4"/>
  <c r="V125" i="4"/>
  <c r="J139" i="4"/>
  <c r="G139" i="4"/>
  <c r="H139" i="4"/>
  <c r="K139" i="4"/>
  <c r="I139" i="4"/>
  <c r="L139" i="4"/>
  <c r="M139" i="4"/>
  <c r="N139" i="4"/>
  <c r="O139" i="4"/>
  <c r="P139" i="4"/>
  <c r="Q139" i="4"/>
  <c r="R139" i="4"/>
  <c r="S139" i="4"/>
  <c r="U129" i="4"/>
  <c r="U134" i="4"/>
  <c r="U130" i="4"/>
  <c r="U131" i="4"/>
  <c r="U137" i="4"/>
  <c r="U135" i="4"/>
  <c r="U138" i="4"/>
  <c r="U139" i="4"/>
  <c r="U127" i="4"/>
  <c r="U136" i="4"/>
  <c r="U132" i="4"/>
  <c r="U133" i="4"/>
  <c r="U128" i="4"/>
  <c r="P134" i="11"/>
  <c r="L134" i="11"/>
  <c r="H134" i="11"/>
  <c r="Q134" i="11"/>
  <c r="M134" i="11"/>
  <c r="O134" i="11"/>
  <c r="N134" i="11"/>
  <c r="I134" i="11"/>
  <c r="G134" i="11"/>
  <c r="J134" i="11"/>
  <c r="K134" i="11"/>
  <c r="R134" i="11"/>
  <c r="S134" i="11"/>
  <c r="B136" i="11"/>
  <c r="A135" i="11"/>
  <c r="V135" i="4"/>
  <c r="V131" i="4"/>
  <c r="V129" i="4"/>
  <c r="V137" i="4"/>
  <c r="V134" i="4"/>
  <c r="V139" i="4"/>
  <c r="V138" i="4"/>
  <c r="V128" i="4"/>
  <c r="V127" i="4"/>
  <c r="V132" i="4"/>
  <c r="V133" i="4"/>
  <c r="V130" i="4"/>
  <c r="V140" i="4"/>
  <c r="V136" i="4"/>
  <c r="B142" i="4"/>
  <c r="A141" i="4"/>
  <c r="V141" i="4"/>
  <c r="T126" i="11"/>
  <c r="T131" i="11"/>
  <c r="T133" i="11"/>
  <c r="T122" i="11"/>
  <c r="T127" i="11"/>
  <c r="T123" i="11"/>
  <c r="T125" i="11"/>
  <c r="T134" i="11"/>
  <c r="T132" i="11"/>
  <c r="T128" i="11"/>
  <c r="T121" i="11"/>
  <c r="T124" i="11"/>
  <c r="T129" i="11"/>
  <c r="T130" i="11"/>
  <c r="V113" i="11"/>
  <c r="U119" i="11"/>
  <c r="X119" i="4"/>
  <c r="W125" i="4"/>
  <c r="G140" i="4"/>
  <c r="H140" i="4"/>
  <c r="J140" i="4"/>
  <c r="K140" i="4"/>
  <c r="L140" i="4"/>
  <c r="I140" i="4"/>
  <c r="M140" i="4"/>
  <c r="N140" i="4"/>
  <c r="O140" i="4"/>
  <c r="P140" i="4"/>
  <c r="Q140" i="4"/>
  <c r="R140" i="4"/>
  <c r="S140" i="4"/>
  <c r="T140" i="4"/>
  <c r="Q135" i="11"/>
  <c r="N135" i="11"/>
  <c r="H135" i="11"/>
  <c r="O135" i="11"/>
  <c r="R135" i="11"/>
  <c r="G135" i="11"/>
  <c r="I135" i="11"/>
  <c r="P135" i="11"/>
  <c r="J135" i="11"/>
  <c r="M135" i="11"/>
  <c r="K135" i="11"/>
  <c r="L135" i="11"/>
  <c r="S135" i="11"/>
  <c r="T135" i="11"/>
  <c r="A136" i="11"/>
  <c r="B137" i="11"/>
  <c r="W129" i="4"/>
  <c r="W133" i="4"/>
  <c r="W136" i="4"/>
  <c r="W141" i="4"/>
  <c r="W127" i="4"/>
  <c r="W139" i="4"/>
  <c r="W131" i="4"/>
  <c r="W140" i="4"/>
  <c r="W135" i="4"/>
  <c r="W138" i="4"/>
  <c r="W134" i="4"/>
  <c r="W130" i="4"/>
  <c r="W128" i="4"/>
  <c r="W137" i="4"/>
  <c r="W132" i="4"/>
  <c r="U130" i="11"/>
  <c r="U121" i="11"/>
  <c r="U133" i="11"/>
  <c r="U131" i="11"/>
  <c r="U129" i="11"/>
  <c r="U124" i="11"/>
  <c r="U136" i="11"/>
  <c r="U126" i="11"/>
  <c r="U132" i="11"/>
  <c r="U123" i="11"/>
  <c r="U135" i="11"/>
  <c r="U125" i="11"/>
  <c r="U134" i="11"/>
  <c r="U128" i="11"/>
  <c r="U122" i="11"/>
  <c r="U127" i="11"/>
  <c r="X125" i="4"/>
  <c r="Y119" i="4"/>
  <c r="W113" i="11"/>
  <c r="V119" i="11"/>
  <c r="G141" i="4"/>
  <c r="H141" i="4"/>
  <c r="J141" i="4"/>
  <c r="K141" i="4"/>
  <c r="I141" i="4"/>
  <c r="L141" i="4"/>
  <c r="M141" i="4"/>
  <c r="N141" i="4"/>
  <c r="O141" i="4"/>
  <c r="P141" i="4"/>
  <c r="Q141" i="4"/>
  <c r="R141" i="4"/>
  <c r="S141" i="4"/>
  <c r="T141" i="4"/>
  <c r="U141" i="4"/>
  <c r="A142" i="4"/>
  <c r="W142" i="4"/>
  <c r="B143" i="4"/>
  <c r="R136" i="11"/>
  <c r="L136" i="11"/>
  <c r="S136" i="11"/>
  <c r="P136" i="11"/>
  <c r="M136" i="11"/>
  <c r="O136" i="11"/>
  <c r="K136" i="11"/>
  <c r="N136" i="11"/>
  <c r="H136" i="11"/>
  <c r="I136" i="11"/>
  <c r="G136" i="11"/>
  <c r="Q136" i="11"/>
  <c r="J136" i="11"/>
  <c r="T136" i="11"/>
  <c r="A137" i="11"/>
  <c r="B138" i="11"/>
  <c r="A143" i="4"/>
  <c r="B144" i="4"/>
  <c r="Z119" i="4"/>
  <c r="Y125" i="4"/>
  <c r="V134" i="11"/>
  <c r="V131" i="11"/>
  <c r="V121" i="11"/>
  <c r="V133" i="11"/>
  <c r="V135" i="11"/>
  <c r="V130" i="11"/>
  <c r="V126" i="11"/>
  <c r="V129" i="11"/>
  <c r="V125" i="11"/>
  <c r="V122" i="11"/>
  <c r="V123" i="11"/>
  <c r="V132" i="11"/>
  <c r="V128" i="11"/>
  <c r="V127" i="11"/>
  <c r="V124" i="11"/>
  <c r="V136" i="11"/>
  <c r="X143" i="4"/>
  <c r="X128" i="4"/>
  <c r="X131" i="4"/>
  <c r="X141" i="4"/>
  <c r="X138" i="4"/>
  <c r="X127" i="4"/>
  <c r="X134" i="4"/>
  <c r="X135" i="4"/>
  <c r="X139" i="4"/>
  <c r="X132" i="4"/>
  <c r="X137" i="4"/>
  <c r="X142" i="4"/>
  <c r="X133" i="4"/>
  <c r="X136" i="4"/>
  <c r="X129" i="4"/>
  <c r="X130" i="4"/>
  <c r="X140" i="4"/>
  <c r="J142" i="4"/>
  <c r="G142" i="4"/>
  <c r="H142" i="4"/>
  <c r="K142" i="4"/>
  <c r="I142" i="4"/>
  <c r="L142" i="4"/>
  <c r="M142" i="4"/>
  <c r="N142" i="4"/>
  <c r="O142" i="4"/>
  <c r="P142" i="4"/>
  <c r="Q142" i="4"/>
  <c r="R142" i="4"/>
  <c r="S142" i="4"/>
  <c r="T142" i="4"/>
  <c r="U142" i="4"/>
  <c r="V142" i="4"/>
  <c r="W119" i="11"/>
  <c r="X113" i="11"/>
  <c r="B139" i="11"/>
  <c r="A138" i="11"/>
  <c r="S137" i="11"/>
  <c r="T137" i="11"/>
  <c r="J137" i="11"/>
  <c r="R137" i="11"/>
  <c r="K137" i="11"/>
  <c r="M137" i="11"/>
  <c r="N137" i="11"/>
  <c r="Q137" i="11"/>
  <c r="L137" i="11"/>
  <c r="H137" i="11"/>
  <c r="O137" i="11"/>
  <c r="I137" i="11"/>
  <c r="P137" i="11"/>
  <c r="G137" i="11"/>
  <c r="U137" i="11"/>
  <c r="V137" i="11"/>
  <c r="X119" i="11"/>
  <c r="Y113" i="11"/>
  <c r="Y127" i="4"/>
  <c r="Y129" i="4"/>
  <c r="Y135" i="4"/>
  <c r="Y130" i="4"/>
  <c r="Y137" i="4"/>
  <c r="Y140" i="4"/>
  <c r="Y131" i="4"/>
  <c r="Y138" i="4"/>
  <c r="Y132" i="4"/>
  <c r="Y133" i="4"/>
  <c r="Y139" i="4"/>
  <c r="Y128" i="4"/>
  <c r="Y143" i="4"/>
  <c r="Y142" i="4"/>
  <c r="Y141" i="4"/>
  <c r="Y134" i="4"/>
  <c r="Y136" i="4"/>
  <c r="W132" i="11"/>
  <c r="W121" i="11"/>
  <c r="W137" i="11"/>
  <c r="W133" i="11"/>
  <c r="W136" i="11"/>
  <c r="W124" i="11"/>
  <c r="W128" i="11"/>
  <c r="W127" i="11"/>
  <c r="W123" i="11"/>
  <c r="W122" i="11"/>
  <c r="W130" i="11"/>
  <c r="W131" i="11"/>
  <c r="W135" i="11"/>
  <c r="W138" i="11"/>
  <c r="W125" i="11"/>
  <c r="W126" i="11"/>
  <c r="W129" i="11"/>
  <c r="W134" i="11"/>
  <c r="AA119" i="4"/>
  <c r="Z125" i="4"/>
  <c r="B145" i="4"/>
  <c r="A144" i="4"/>
  <c r="Y144" i="4"/>
  <c r="G143" i="4"/>
  <c r="J143" i="4"/>
  <c r="K143" i="4"/>
  <c r="H143" i="4"/>
  <c r="I143" i="4"/>
  <c r="L143" i="4"/>
  <c r="M143" i="4"/>
  <c r="N143" i="4"/>
  <c r="O143" i="4"/>
  <c r="P143" i="4"/>
  <c r="Q143" i="4"/>
  <c r="R143" i="4"/>
  <c r="S143" i="4"/>
  <c r="T143" i="4"/>
  <c r="U143" i="4"/>
  <c r="V143" i="4"/>
  <c r="W143" i="4"/>
  <c r="H138" i="11"/>
  <c r="O138" i="11"/>
  <c r="K138" i="11"/>
  <c r="S138" i="11"/>
  <c r="I138" i="11"/>
  <c r="P138" i="11"/>
  <c r="J138" i="11"/>
  <c r="G138" i="11"/>
  <c r="Q138" i="11"/>
  <c r="R138" i="11"/>
  <c r="U138" i="11"/>
  <c r="L138" i="11"/>
  <c r="M138" i="11"/>
  <c r="T138" i="11"/>
  <c r="N138" i="11"/>
  <c r="V138" i="11"/>
  <c r="B140" i="11"/>
  <c r="A139" i="11"/>
  <c r="Z141" i="4"/>
  <c r="Z127" i="4"/>
  <c r="Z140" i="4"/>
  <c r="Z129" i="4"/>
  <c r="Z135" i="4"/>
  <c r="Z130" i="4"/>
  <c r="Z134" i="4"/>
  <c r="Z142" i="4"/>
  <c r="Z143" i="4"/>
  <c r="Z133" i="4"/>
  <c r="Z139" i="4"/>
  <c r="Z137" i="4"/>
  <c r="Z132" i="4"/>
  <c r="Z128" i="4"/>
  <c r="Z136" i="4"/>
  <c r="Z131" i="4"/>
  <c r="Z138" i="4"/>
  <c r="Z144" i="4"/>
  <c r="Z113" i="11"/>
  <c r="Y119" i="11"/>
  <c r="AB119" i="4"/>
  <c r="AA125" i="4"/>
  <c r="X137" i="11"/>
  <c r="X123" i="11"/>
  <c r="X134" i="11"/>
  <c r="X125" i="11"/>
  <c r="X132" i="11"/>
  <c r="X128" i="11"/>
  <c r="X131" i="11"/>
  <c r="X133" i="11"/>
  <c r="X130" i="11"/>
  <c r="X138" i="11"/>
  <c r="X121" i="11"/>
  <c r="X126" i="11"/>
  <c r="X139" i="11"/>
  <c r="X127" i="11"/>
  <c r="X122" i="11"/>
  <c r="X135" i="11"/>
  <c r="X124" i="11"/>
  <c r="X136" i="11"/>
  <c r="X129" i="11"/>
  <c r="J144" i="4"/>
  <c r="G144" i="4"/>
  <c r="H144" i="4"/>
  <c r="K144" i="4"/>
  <c r="L144" i="4"/>
  <c r="I144" i="4"/>
  <c r="M144" i="4"/>
  <c r="N144" i="4"/>
  <c r="O144" i="4"/>
  <c r="P144" i="4"/>
  <c r="Q144" i="4"/>
  <c r="R144" i="4"/>
  <c r="S144" i="4"/>
  <c r="T144" i="4"/>
  <c r="U144" i="4"/>
  <c r="V144" i="4"/>
  <c r="W144" i="4"/>
  <c r="X144" i="4"/>
  <c r="A145" i="4"/>
  <c r="Z145" i="4"/>
  <c r="B146" i="4"/>
  <c r="U139" i="11"/>
  <c r="I139" i="11"/>
  <c r="O139" i="11"/>
  <c r="R139" i="11"/>
  <c r="S139" i="11"/>
  <c r="H139" i="11"/>
  <c r="P139" i="11"/>
  <c r="J139" i="11"/>
  <c r="G139" i="11"/>
  <c r="Q139" i="11"/>
  <c r="K139" i="11"/>
  <c r="L139" i="11"/>
  <c r="T139" i="11"/>
  <c r="M139" i="11"/>
  <c r="V139" i="11"/>
  <c r="N139" i="11"/>
  <c r="W139" i="11"/>
  <c r="B141" i="11"/>
  <c r="A140" i="11"/>
  <c r="Y140" i="11"/>
  <c r="Y134" i="11"/>
  <c r="Y128" i="11"/>
  <c r="Y137" i="11"/>
  <c r="Y131" i="11"/>
  <c r="Y124" i="11"/>
  <c r="Y122" i="11"/>
  <c r="Y125" i="11"/>
  <c r="Y139" i="11"/>
  <c r="Y123" i="11"/>
  <c r="Y136" i="11"/>
  <c r="Y138" i="11"/>
  <c r="Y129" i="11"/>
  <c r="Y126" i="11"/>
  <c r="Y127" i="11"/>
  <c r="Y130" i="11"/>
  <c r="Y133" i="11"/>
  <c r="Y121" i="11"/>
  <c r="Y132" i="11"/>
  <c r="Y135" i="11"/>
  <c r="B147" i="4"/>
  <c r="A146" i="4"/>
  <c r="AA131" i="4"/>
  <c r="AA129" i="4"/>
  <c r="AA135" i="4"/>
  <c r="AA145" i="4"/>
  <c r="AA140" i="4"/>
  <c r="AA144" i="4"/>
  <c r="AA136" i="4"/>
  <c r="AA132" i="4"/>
  <c r="AA138" i="4"/>
  <c r="AA133" i="4"/>
  <c r="AA130" i="4"/>
  <c r="AA137" i="4"/>
  <c r="AA139" i="4"/>
  <c r="AA143" i="4"/>
  <c r="AA146" i="4"/>
  <c r="AA142" i="4"/>
  <c r="AA128" i="4"/>
  <c r="AA141" i="4"/>
  <c r="AA127" i="4"/>
  <c r="AA134" i="4"/>
  <c r="Z119" i="11"/>
  <c r="AA113" i="11"/>
  <c r="K145" i="4"/>
  <c r="J145" i="4"/>
  <c r="H145" i="4"/>
  <c r="G145" i="4"/>
  <c r="L145" i="4"/>
  <c r="I145" i="4"/>
  <c r="M145" i="4"/>
  <c r="N145" i="4"/>
  <c r="O145" i="4"/>
  <c r="P145" i="4"/>
  <c r="Q145" i="4"/>
  <c r="R145" i="4"/>
  <c r="S145" i="4"/>
  <c r="T145" i="4"/>
  <c r="U145" i="4"/>
  <c r="V145" i="4"/>
  <c r="W145" i="4"/>
  <c r="X145" i="4"/>
  <c r="Y145" i="4"/>
  <c r="AB125" i="4"/>
  <c r="AC119" i="4"/>
  <c r="V140" i="11"/>
  <c r="W140" i="11"/>
  <c r="I140" i="11"/>
  <c r="P140" i="11"/>
  <c r="Q140" i="11"/>
  <c r="H140" i="11"/>
  <c r="G140" i="11"/>
  <c r="S140" i="11"/>
  <c r="L140" i="11"/>
  <c r="O140" i="11"/>
  <c r="J140" i="11"/>
  <c r="R140" i="11"/>
  <c r="K140" i="11"/>
  <c r="T140" i="11"/>
  <c r="M140" i="11"/>
  <c r="U140" i="11"/>
  <c r="N140" i="11"/>
  <c r="X140" i="11"/>
  <c r="A141" i="11"/>
  <c r="B142" i="11"/>
  <c r="B148" i="4"/>
  <c r="A147" i="4"/>
  <c r="AB147" i="4"/>
  <c r="AD119" i="4"/>
  <c r="AC125" i="4"/>
  <c r="AA119" i="11"/>
  <c r="AB113" i="11"/>
  <c r="AB138" i="4"/>
  <c r="AB131" i="4"/>
  <c r="AB128" i="4"/>
  <c r="AB142" i="4"/>
  <c r="AB133" i="4"/>
  <c r="AB127" i="4"/>
  <c r="AB136" i="4"/>
  <c r="AB144" i="4"/>
  <c r="AB132" i="4"/>
  <c r="AB137" i="4"/>
  <c r="AB134" i="4"/>
  <c r="AB146" i="4"/>
  <c r="AB129" i="4"/>
  <c r="AB145" i="4"/>
  <c r="AB135" i="4"/>
  <c r="AB143" i="4"/>
  <c r="AB139" i="4"/>
  <c r="AB141" i="4"/>
  <c r="AB130" i="4"/>
  <c r="AB140" i="4"/>
  <c r="Z135" i="11"/>
  <c r="Z136" i="11"/>
  <c r="Z121" i="11"/>
  <c r="Z132" i="11"/>
  <c r="Z131" i="11"/>
  <c r="Z133" i="11"/>
  <c r="Z138" i="11"/>
  <c r="Z140" i="11"/>
  <c r="Z127" i="11"/>
  <c r="Z139" i="11"/>
  <c r="Z129" i="11"/>
  <c r="Z122" i="11"/>
  <c r="Z128" i="11"/>
  <c r="Z125" i="11"/>
  <c r="Z124" i="11"/>
  <c r="Z130" i="11"/>
  <c r="Z123" i="11"/>
  <c r="Z126" i="11"/>
  <c r="Z134" i="11"/>
  <c r="Z137" i="11"/>
  <c r="Z141" i="11"/>
  <c r="J146" i="4"/>
  <c r="H146" i="4"/>
  <c r="G146" i="4"/>
  <c r="K146" i="4"/>
  <c r="I146" i="4"/>
  <c r="L146" i="4"/>
  <c r="M146" i="4"/>
  <c r="N146" i="4"/>
  <c r="O146" i="4"/>
  <c r="P146" i="4"/>
  <c r="Q146" i="4"/>
  <c r="R146" i="4"/>
  <c r="S146" i="4"/>
  <c r="T146" i="4"/>
  <c r="U146" i="4"/>
  <c r="V146" i="4"/>
  <c r="W146" i="4"/>
  <c r="X146" i="4"/>
  <c r="Y146" i="4"/>
  <c r="Z146" i="4"/>
  <c r="W141" i="11"/>
  <c r="K141" i="11"/>
  <c r="S141" i="11"/>
  <c r="V141" i="11"/>
  <c r="L141" i="11"/>
  <c r="T141" i="11"/>
  <c r="M141" i="11"/>
  <c r="U141" i="11"/>
  <c r="X141" i="11"/>
  <c r="N141" i="11"/>
  <c r="H141" i="11"/>
  <c r="O141" i="11"/>
  <c r="I141" i="11"/>
  <c r="P141" i="11"/>
  <c r="G141" i="11"/>
  <c r="Q141" i="11"/>
  <c r="J141" i="11"/>
  <c r="R141" i="11"/>
  <c r="Y141" i="11"/>
  <c r="A142" i="11"/>
  <c r="AA142" i="11"/>
  <c r="B143" i="11"/>
  <c r="AA123" i="11"/>
  <c r="AA122" i="11"/>
  <c r="AA130" i="11"/>
  <c r="AA138" i="11"/>
  <c r="AA134" i="11"/>
  <c r="AA124" i="11"/>
  <c r="AA125" i="11"/>
  <c r="AA137" i="11"/>
  <c r="AA128" i="11"/>
  <c r="AA141" i="11"/>
  <c r="AA132" i="11"/>
  <c r="AA140" i="11"/>
  <c r="AA135" i="11"/>
  <c r="AA131" i="11"/>
  <c r="AA127" i="11"/>
  <c r="AA139" i="11"/>
  <c r="AA129" i="11"/>
  <c r="AA133" i="11"/>
  <c r="AA121" i="11"/>
  <c r="AA126" i="11"/>
  <c r="AA136" i="11"/>
  <c r="AC127" i="4"/>
  <c r="AC135" i="4"/>
  <c r="AC133" i="4"/>
  <c r="AC130" i="4"/>
  <c r="AC134" i="4"/>
  <c r="AC142" i="4"/>
  <c r="AC144" i="4"/>
  <c r="AC143" i="4"/>
  <c r="AC141" i="4"/>
  <c r="AC136" i="4"/>
  <c r="AC147" i="4"/>
  <c r="AC131" i="4"/>
  <c r="AC139" i="4"/>
  <c r="AC137" i="4"/>
  <c r="AC146" i="4"/>
  <c r="AC129" i="4"/>
  <c r="AC128" i="4"/>
  <c r="AC132" i="4"/>
  <c r="AC138" i="4"/>
  <c r="AC145" i="4"/>
  <c r="AC140" i="4"/>
  <c r="G147" i="4"/>
  <c r="J147" i="4"/>
  <c r="H147" i="4"/>
  <c r="K147" i="4"/>
  <c r="L147" i="4"/>
  <c r="I147" i="4"/>
  <c r="M147" i="4"/>
  <c r="N147" i="4"/>
  <c r="O147" i="4"/>
  <c r="P147" i="4"/>
  <c r="Q147" i="4"/>
  <c r="R147" i="4"/>
  <c r="S147" i="4"/>
  <c r="T147" i="4"/>
  <c r="U147" i="4"/>
  <c r="V147" i="4"/>
  <c r="W147" i="4"/>
  <c r="X147" i="4"/>
  <c r="Y147" i="4"/>
  <c r="Z147" i="4"/>
  <c r="AA147" i="4"/>
  <c r="AD125" i="4"/>
  <c r="AE119" i="4"/>
  <c r="B149" i="4"/>
  <c r="A148" i="4"/>
  <c r="AC148" i="4"/>
  <c r="AC113" i="11"/>
  <c r="AB119" i="11"/>
  <c r="A143" i="11"/>
  <c r="B144" i="11"/>
  <c r="X142" i="11"/>
  <c r="K142" i="11"/>
  <c r="S142" i="11"/>
  <c r="V142" i="11"/>
  <c r="O142" i="11"/>
  <c r="L142" i="11"/>
  <c r="T142" i="11"/>
  <c r="N142" i="11"/>
  <c r="H142" i="11"/>
  <c r="M142" i="11"/>
  <c r="U142" i="11"/>
  <c r="Y142" i="11"/>
  <c r="W142" i="11"/>
  <c r="R142" i="11"/>
  <c r="I142" i="11"/>
  <c r="P142" i="11"/>
  <c r="G142" i="11"/>
  <c r="Q142" i="11"/>
  <c r="J142" i="11"/>
  <c r="Z142" i="11"/>
  <c r="B150" i="4"/>
  <c r="A149" i="4"/>
  <c r="AD149" i="4"/>
  <c r="J148" i="4"/>
  <c r="K148" i="4"/>
  <c r="H148" i="4"/>
  <c r="G148" i="4"/>
  <c r="L148" i="4"/>
  <c r="I148" i="4"/>
  <c r="M148" i="4"/>
  <c r="N148" i="4"/>
  <c r="O148" i="4"/>
  <c r="P148" i="4"/>
  <c r="Q148" i="4"/>
  <c r="R148" i="4"/>
  <c r="S148" i="4"/>
  <c r="T148" i="4"/>
  <c r="U148" i="4"/>
  <c r="V148" i="4"/>
  <c r="W148" i="4"/>
  <c r="X148" i="4"/>
  <c r="Y148" i="4"/>
  <c r="Z148" i="4"/>
  <c r="AA148" i="4"/>
  <c r="AB148" i="4"/>
  <c r="AB132" i="11"/>
  <c r="AB141" i="11"/>
  <c r="AB135" i="11"/>
  <c r="AB140" i="11"/>
  <c r="AB129" i="11"/>
  <c r="AB138" i="11"/>
  <c r="AB125" i="11"/>
  <c r="AB134" i="11"/>
  <c r="AB142" i="11"/>
  <c r="AB130" i="11"/>
  <c r="AB121" i="11"/>
  <c r="AB127" i="11"/>
  <c r="AB143" i="11"/>
  <c r="AB131" i="11"/>
  <c r="AB126" i="11"/>
  <c r="AB123" i="11"/>
  <c r="AB124" i="11"/>
  <c r="AB128" i="11"/>
  <c r="AB139" i="11"/>
  <c r="AB137" i="11"/>
  <c r="AB122" i="11"/>
  <c r="AB133" i="11"/>
  <c r="AB136" i="11"/>
  <c r="AC119" i="11"/>
  <c r="AD113" i="11"/>
  <c r="AE125" i="4"/>
  <c r="AF119" i="4"/>
  <c r="AD142" i="4"/>
  <c r="AD143" i="4"/>
  <c r="AD129" i="4"/>
  <c r="AD132" i="4"/>
  <c r="AD144" i="4"/>
  <c r="AD134" i="4"/>
  <c r="AD147" i="4"/>
  <c r="AD131" i="4"/>
  <c r="AD146" i="4"/>
  <c r="AD140" i="4"/>
  <c r="AD145" i="4"/>
  <c r="AD133" i="4"/>
  <c r="AD137" i="4"/>
  <c r="AD128" i="4"/>
  <c r="AD127" i="4"/>
  <c r="AD148" i="4"/>
  <c r="AD138" i="4"/>
  <c r="AD139" i="4"/>
  <c r="AD136" i="4"/>
  <c r="AD141" i="4"/>
  <c r="AD130" i="4"/>
  <c r="AD135" i="4"/>
  <c r="B145" i="11"/>
  <c r="A144" i="11"/>
  <c r="Y143" i="11"/>
  <c r="H143" i="11"/>
  <c r="O143" i="11"/>
  <c r="W143" i="11"/>
  <c r="X143" i="11"/>
  <c r="K143" i="11"/>
  <c r="I143" i="11"/>
  <c r="P143" i="11"/>
  <c r="J143" i="11"/>
  <c r="G143" i="11"/>
  <c r="Q143" i="11"/>
  <c r="R143" i="11"/>
  <c r="S143" i="11"/>
  <c r="Z143" i="11"/>
  <c r="V143" i="11"/>
  <c r="L143" i="11"/>
  <c r="T143" i="11"/>
  <c r="M143" i="11"/>
  <c r="U143" i="11"/>
  <c r="N143" i="11"/>
  <c r="AA143" i="11"/>
  <c r="AD119" i="11"/>
  <c r="AE113" i="11"/>
  <c r="G149" i="4"/>
  <c r="J149" i="4"/>
  <c r="H149" i="4"/>
  <c r="K149" i="4"/>
  <c r="L149" i="4"/>
  <c r="I149" i="4"/>
  <c r="M149" i="4"/>
  <c r="N149" i="4"/>
  <c r="O149" i="4"/>
  <c r="P149" i="4"/>
  <c r="Q149" i="4"/>
  <c r="R149" i="4"/>
  <c r="S149" i="4"/>
  <c r="T149" i="4"/>
  <c r="U149" i="4"/>
  <c r="V149" i="4"/>
  <c r="W149" i="4"/>
  <c r="X149" i="4"/>
  <c r="Y149" i="4"/>
  <c r="Z149" i="4"/>
  <c r="AA149" i="4"/>
  <c r="AB149" i="4"/>
  <c r="AC149" i="4"/>
  <c r="AC126" i="11"/>
  <c r="AC136" i="11"/>
  <c r="AC142" i="11"/>
  <c r="AC132" i="11"/>
  <c r="AC122" i="11"/>
  <c r="AC133" i="11"/>
  <c r="AC127" i="11"/>
  <c r="AC123" i="11"/>
  <c r="AC138" i="11"/>
  <c r="AC140" i="11"/>
  <c r="AC121" i="11"/>
  <c r="AC143" i="11"/>
  <c r="AC137" i="11"/>
  <c r="AC128" i="11"/>
  <c r="AC129" i="11"/>
  <c r="AC139" i="11"/>
  <c r="AC124" i="11"/>
  <c r="AC141" i="11"/>
  <c r="AC131" i="11"/>
  <c r="AC130" i="11"/>
  <c r="AC134" i="11"/>
  <c r="AC144" i="11"/>
  <c r="AC125" i="11"/>
  <c r="AC135" i="11"/>
  <c r="A150" i="4"/>
  <c r="B151" i="4"/>
  <c r="AG119" i="4"/>
  <c r="AF125" i="4"/>
  <c r="AE131" i="4"/>
  <c r="AE129" i="4"/>
  <c r="AE133" i="4"/>
  <c r="AE134" i="4"/>
  <c r="AE148" i="4"/>
  <c r="AE146" i="4"/>
  <c r="AE143" i="4"/>
  <c r="AE150" i="4"/>
  <c r="AE142" i="4"/>
  <c r="AE138" i="4"/>
  <c r="AE127" i="4"/>
  <c r="AE135" i="4"/>
  <c r="AE149" i="4"/>
  <c r="AE144" i="4"/>
  <c r="AE145" i="4"/>
  <c r="AE141" i="4"/>
  <c r="AE136" i="4"/>
  <c r="AE139" i="4"/>
  <c r="AE132" i="4"/>
  <c r="AE147" i="4"/>
  <c r="AE128" i="4"/>
  <c r="AE130" i="4"/>
  <c r="AE140" i="4"/>
  <c r="AE137" i="4"/>
  <c r="Z144" i="11"/>
  <c r="H144" i="11"/>
  <c r="O144" i="11"/>
  <c r="W144" i="11"/>
  <c r="X144" i="11"/>
  <c r="J144" i="11"/>
  <c r="S144" i="11"/>
  <c r="I144" i="11"/>
  <c r="P144" i="11"/>
  <c r="N144" i="11"/>
  <c r="G144" i="11"/>
  <c r="Q144" i="11"/>
  <c r="Y144" i="11"/>
  <c r="R144" i="11"/>
  <c r="K144" i="11"/>
  <c r="V144" i="11"/>
  <c r="L144" i="11"/>
  <c r="T144" i="11"/>
  <c r="M144" i="11"/>
  <c r="U144" i="11"/>
  <c r="AA144" i="11"/>
  <c r="AB144" i="11"/>
  <c r="A145" i="11"/>
  <c r="B146" i="11"/>
  <c r="AF130" i="4"/>
  <c r="AF132" i="4"/>
  <c r="AF142" i="4"/>
  <c r="AF133" i="4"/>
  <c r="AF127" i="4"/>
  <c r="AF136" i="4"/>
  <c r="AF143" i="4"/>
  <c r="AF144" i="4"/>
  <c r="AF128" i="4"/>
  <c r="AF146" i="4"/>
  <c r="AF135" i="4"/>
  <c r="AF140" i="4"/>
  <c r="AF145" i="4"/>
  <c r="AF131" i="4"/>
  <c r="AF139" i="4"/>
  <c r="AF149" i="4"/>
  <c r="AF150" i="4"/>
  <c r="AF141" i="4"/>
  <c r="AF134" i="4"/>
  <c r="AF147" i="4"/>
  <c r="AF129" i="4"/>
  <c r="AF138" i="4"/>
  <c r="AF148" i="4"/>
  <c r="AF137" i="4"/>
  <c r="J150" i="4"/>
  <c r="H150" i="4"/>
  <c r="K150" i="4"/>
  <c r="G150" i="4"/>
  <c r="L150" i="4"/>
  <c r="I150" i="4"/>
  <c r="M150" i="4"/>
  <c r="N150" i="4"/>
  <c r="O150" i="4"/>
  <c r="P150" i="4"/>
  <c r="Q150" i="4"/>
  <c r="R150" i="4"/>
  <c r="S150" i="4"/>
  <c r="T150" i="4"/>
  <c r="U150" i="4"/>
  <c r="V150" i="4"/>
  <c r="W150" i="4"/>
  <c r="X150" i="4"/>
  <c r="Y150" i="4"/>
  <c r="Z150" i="4"/>
  <c r="AA150" i="4"/>
  <c r="AB150" i="4"/>
  <c r="AC150" i="4"/>
  <c r="AD150" i="4"/>
  <c r="AG125" i="4"/>
  <c r="AH119" i="4"/>
  <c r="AF113" i="11"/>
  <c r="AE119" i="11"/>
  <c r="B152" i="4"/>
  <c r="A151" i="4"/>
  <c r="AD126" i="11"/>
  <c r="AD127" i="11"/>
  <c r="AD124" i="11"/>
  <c r="AD129" i="11"/>
  <c r="AD143" i="11"/>
  <c r="AD139" i="11"/>
  <c r="AD131" i="11"/>
  <c r="AD141" i="11"/>
  <c r="AD142" i="11"/>
  <c r="AD125" i="11"/>
  <c r="AD133" i="11"/>
  <c r="AD122" i="11"/>
  <c r="AD134" i="11"/>
  <c r="AD130" i="11"/>
  <c r="AD128" i="11"/>
  <c r="AD123" i="11"/>
  <c r="AD121" i="11"/>
  <c r="AD144" i="11"/>
  <c r="AD138" i="11"/>
  <c r="AD140" i="11"/>
  <c r="AD132" i="11"/>
  <c r="AD145" i="11"/>
  <c r="AD136" i="11"/>
  <c r="AD137" i="11"/>
  <c r="AD135" i="11"/>
  <c r="A146" i="11"/>
  <c r="B147" i="11"/>
  <c r="AA145" i="11"/>
  <c r="N145" i="11"/>
  <c r="V145" i="11"/>
  <c r="G145" i="11"/>
  <c r="Z145" i="11"/>
  <c r="M145" i="11"/>
  <c r="H145" i="11"/>
  <c r="O145" i="11"/>
  <c r="W145" i="11"/>
  <c r="Q145" i="11"/>
  <c r="R145" i="11"/>
  <c r="I145" i="11"/>
  <c r="P145" i="11"/>
  <c r="X145" i="11"/>
  <c r="Y145" i="11"/>
  <c r="AB145" i="11"/>
  <c r="J145" i="11"/>
  <c r="K145" i="11"/>
  <c r="S145" i="11"/>
  <c r="L145" i="11"/>
  <c r="T145" i="11"/>
  <c r="U145" i="11"/>
  <c r="AC145" i="11"/>
  <c r="AG113" i="11"/>
  <c r="AF119" i="11"/>
  <c r="AH125" i="4"/>
  <c r="AI119" i="4"/>
  <c r="G151" i="4"/>
  <c r="J151" i="4"/>
  <c r="K151" i="4"/>
  <c r="H151" i="4"/>
  <c r="I151" i="4"/>
  <c r="L151" i="4"/>
  <c r="M151" i="4"/>
  <c r="N151" i="4"/>
  <c r="O151" i="4"/>
  <c r="P151" i="4"/>
  <c r="Q151" i="4"/>
  <c r="R151" i="4"/>
  <c r="S151" i="4"/>
  <c r="T151" i="4"/>
  <c r="U151" i="4"/>
  <c r="V151" i="4"/>
  <c r="W151" i="4"/>
  <c r="X151" i="4"/>
  <c r="Y151" i="4"/>
  <c r="Z151" i="4"/>
  <c r="AA151" i="4"/>
  <c r="AB151" i="4"/>
  <c r="AC151" i="4"/>
  <c r="AD151" i="4"/>
  <c r="AE151" i="4"/>
  <c r="AG131" i="4"/>
  <c r="AG142" i="4"/>
  <c r="AG127" i="4"/>
  <c r="AG146" i="4"/>
  <c r="AG148" i="4"/>
  <c r="AG144" i="4"/>
  <c r="AG135" i="4"/>
  <c r="AG129" i="4"/>
  <c r="AG133" i="4"/>
  <c r="AG137" i="4"/>
  <c r="AG143" i="4"/>
  <c r="AG140" i="4"/>
  <c r="AG139" i="4"/>
  <c r="AG145" i="4"/>
  <c r="AG136" i="4"/>
  <c r="AG147" i="4"/>
  <c r="AG132" i="4"/>
  <c r="AG149" i="4"/>
  <c r="AG141" i="4"/>
  <c r="AG128" i="4"/>
  <c r="AG150" i="4"/>
  <c r="AG151" i="4"/>
  <c r="AG138" i="4"/>
  <c r="AG134" i="4"/>
  <c r="AG130" i="4"/>
  <c r="A152" i="4"/>
  <c r="AG152" i="4"/>
  <c r="B153" i="4"/>
  <c r="AF151" i="4"/>
  <c r="AE141" i="11"/>
  <c r="AE123" i="11"/>
  <c r="AE125" i="11"/>
  <c r="AE127" i="11"/>
  <c r="AE131" i="11"/>
  <c r="AE126" i="11"/>
  <c r="AE129" i="11"/>
  <c r="AE143" i="11"/>
  <c r="AE135" i="11"/>
  <c r="AE128" i="11"/>
  <c r="AE137" i="11"/>
  <c r="AE138" i="11"/>
  <c r="AE134" i="11"/>
  <c r="AE140" i="11"/>
  <c r="AE136" i="11"/>
  <c r="AE142" i="11"/>
  <c r="AE121" i="11"/>
  <c r="AE130" i="11"/>
  <c r="AE122" i="11"/>
  <c r="AE132" i="11"/>
  <c r="AE139" i="11"/>
  <c r="AE144" i="11"/>
  <c r="AE133" i="11"/>
  <c r="AE145" i="11"/>
  <c r="AE146" i="11"/>
  <c r="AE124" i="11"/>
  <c r="B148" i="11"/>
  <c r="A147" i="11"/>
  <c r="M146" i="11"/>
  <c r="U146" i="11"/>
  <c r="Y146" i="11"/>
  <c r="N146" i="11"/>
  <c r="V146" i="11"/>
  <c r="P146" i="11"/>
  <c r="G146" i="11"/>
  <c r="H146" i="11"/>
  <c r="O146" i="11"/>
  <c r="W146" i="11"/>
  <c r="I146" i="11"/>
  <c r="X146" i="11"/>
  <c r="Q146" i="11"/>
  <c r="L146" i="11"/>
  <c r="J146" i="11"/>
  <c r="R146" i="11"/>
  <c r="Z146" i="11"/>
  <c r="AC146" i="11"/>
  <c r="K146" i="11"/>
  <c r="S146" i="11"/>
  <c r="AA146" i="11"/>
  <c r="AB146" i="11"/>
  <c r="T146" i="11"/>
  <c r="AD146" i="11"/>
  <c r="G152" i="4"/>
  <c r="J152" i="4"/>
  <c r="H152" i="4"/>
  <c r="K152" i="4"/>
  <c r="L152" i="4"/>
  <c r="I152" i="4"/>
  <c r="M152" i="4"/>
  <c r="N152" i="4"/>
  <c r="O152" i="4"/>
  <c r="P152" i="4"/>
  <c r="Q152" i="4"/>
  <c r="R152" i="4"/>
  <c r="S152" i="4"/>
  <c r="T152" i="4"/>
  <c r="U152" i="4"/>
  <c r="V152" i="4"/>
  <c r="W152" i="4"/>
  <c r="X152" i="4"/>
  <c r="Y152" i="4"/>
  <c r="Z152" i="4"/>
  <c r="AA152" i="4"/>
  <c r="AB152" i="4"/>
  <c r="AC152" i="4"/>
  <c r="AD152" i="4"/>
  <c r="AE152" i="4"/>
  <c r="AF152" i="4"/>
  <c r="AF121" i="11"/>
  <c r="AF126" i="11"/>
  <c r="AF143" i="11"/>
  <c r="AF140" i="11"/>
  <c r="AF135" i="11"/>
  <c r="AF122" i="11"/>
  <c r="AF145" i="11"/>
  <c r="AF133" i="11"/>
  <c r="AF128" i="11"/>
  <c r="AF124" i="11"/>
  <c r="AF127" i="11"/>
  <c r="AF144" i="11"/>
  <c r="AF129" i="11"/>
  <c r="AF142" i="11"/>
  <c r="AF130" i="11"/>
  <c r="AF137" i="11"/>
  <c r="AF139" i="11"/>
  <c r="AF134" i="11"/>
  <c r="AF136" i="11"/>
  <c r="AF146" i="11"/>
  <c r="AF141" i="11"/>
  <c r="AF131" i="11"/>
  <c r="AF138" i="11"/>
  <c r="AF125" i="11"/>
  <c r="AF147" i="11"/>
  <c r="AF123" i="11"/>
  <c r="AF132" i="11"/>
  <c r="AG119" i="11"/>
  <c r="AH113" i="11"/>
  <c r="AI125" i="4"/>
  <c r="AJ119" i="4"/>
  <c r="A153" i="4"/>
  <c r="AH153" i="4"/>
  <c r="B154" i="4"/>
  <c r="AH142" i="4"/>
  <c r="AH152" i="4"/>
  <c r="AH127" i="4"/>
  <c r="AH129" i="4"/>
  <c r="AH148" i="4"/>
  <c r="AH133" i="4"/>
  <c r="AH131" i="4"/>
  <c r="AH151" i="4"/>
  <c r="AH136" i="4"/>
  <c r="AH145" i="4"/>
  <c r="AH140" i="4"/>
  <c r="AH147" i="4"/>
  <c r="AH128" i="4"/>
  <c r="AH144" i="4"/>
  <c r="AH130" i="4"/>
  <c r="AH146" i="4"/>
  <c r="AH138" i="4"/>
  <c r="AH137" i="4"/>
  <c r="AH139" i="4"/>
  <c r="AH141" i="4"/>
  <c r="AH143" i="4"/>
  <c r="AH149" i="4"/>
  <c r="AH150" i="4"/>
  <c r="AH134" i="4"/>
  <c r="AH135" i="4"/>
  <c r="AH132" i="4"/>
  <c r="AC147" i="11"/>
  <c r="M147" i="11"/>
  <c r="U147" i="11"/>
  <c r="P147" i="11"/>
  <c r="Q147" i="11"/>
  <c r="AB147" i="11"/>
  <c r="N147" i="11"/>
  <c r="V147" i="11"/>
  <c r="X147" i="11"/>
  <c r="Y147" i="11"/>
  <c r="L147" i="11"/>
  <c r="H147" i="11"/>
  <c r="O147" i="11"/>
  <c r="W147" i="11"/>
  <c r="AD147" i="11"/>
  <c r="I147" i="11"/>
  <c r="G147" i="11"/>
  <c r="J147" i="11"/>
  <c r="R147" i="11"/>
  <c r="Z147" i="11"/>
  <c r="K147" i="11"/>
  <c r="S147" i="11"/>
  <c r="AA147" i="11"/>
  <c r="T147" i="11"/>
  <c r="AE147" i="11"/>
  <c r="B149" i="11"/>
  <c r="A148" i="11"/>
  <c r="AJ125" i="4"/>
  <c r="AK119" i="4"/>
  <c r="AI153" i="4"/>
  <c r="AI133" i="4"/>
  <c r="AI152" i="4"/>
  <c r="AI135" i="4"/>
  <c r="AI143" i="4"/>
  <c r="AI128" i="4"/>
  <c r="AI151" i="4"/>
  <c r="AI130" i="4"/>
  <c r="AI139" i="4"/>
  <c r="AI150" i="4"/>
  <c r="AI136" i="4"/>
  <c r="AI147" i="4"/>
  <c r="AI140" i="4"/>
  <c r="AI132" i="4"/>
  <c r="AI146" i="4"/>
  <c r="AI131" i="4"/>
  <c r="AI137" i="4"/>
  <c r="AI149" i="4"/>
  <c r="AI142" i="4"/>
  <c r="AI138" i="4"/>
  <c r="AI148" i="4"/>
  <c r="AI127" i="4"/>
  <c r="AI129" i="4"/>
  <c r="AI145" i="4"/>
  <c r="AI134" i="4"/>
  <c r="AI144" i="4"/>
  <c r="AI141" i="4"/>
  <c r="AI113" i="11"/>
  <c r="AH119" i="11"/>
  <c r="B155" i="4"/>
  <c r="A154" i="4"/>
  <c r="AI154" i="4"/>
  <c r="AG144" i="11"/>
  <c r="AG141" i="11"/>
  <c r="AG135" i="11"/>
  <c r="AG127" i="11"/>
  <c r="AG134" i="11"/>
  <c r="AG142" i="11"/>
  <c r="AG131" i="11"/>
  <c r="AG124" i="11"/>
  <c r="AG132" i="11"/>
  <c r="AG128" i="11"/>
  <c r="AG139" i="11"/>
  <c r="AG136" i="11"/>
  <c r="AG129" i="11"/>
  <c r="AG123" i="11"/>
  <c r="AG146" i="11"/>
  <c r="AG125" i="11"/>
  <c r="AG147" i="11"/>
  <c r="AG145" i="11"/>
  <c r="AG126" i="11"/>
  <c r="AG122" i="11"/>
  <c r="AG137" i="11"/>
  <c r="AG138" i="11"/>
  <c r="AG121" i="11"/>
  <c r="AG133" i="11"/>
  <c r="AG130" i="11"/>
  <c r="AG140" i="11"/>
  <c r="AG143" i="11"/>
  <c r="G153" i="4"/>
  <c r="J153" i="4"/>
  <c r="H153" i="4"/>
  <c r="K153" i="4"/>
  <c r="L153" i="4"/>
  <c r="I153" i="4"/>
  <c r="M153" i="4"/>
  <c r="N153" i="4"/>
  <c r="O153" i="4"/>
  <c r="P153" i="4"/>
  <c r="Q153" i="4"/>
  <c r="R153" i="4"/>
  <c r="S153" i="4"/>
  <c r="T153" i="4"/>
  <c r="U153" i="4"/>
  <c r="V153" i="4"/>
  <c r="W153" i="4"/>
  <c r="X153" i="4"/>
  <c r="Y153" i="4"/>
  <c r="Z153" i="4"/>
  <c r="AA153" i="4"/>
  <c r="AB153" i="4"/>
  <c r="AC153" i="4"/>
  <c r="AD153" i="4"/>
  <c r="AE153" i="4"/>
  <c r="AF153" i="4"/>
  <c r="AG153" i="4"/>
  <c r="AD148" i="11"/>
  <c r="J148" i="11"/>
  <c r="R148" i="11"/>
  <c r="Z148" i="11"/>
  <c r="M148" i="11"/>
  <c r="P148" i="11"/>
  <c r="Y148" i="11"/>
  <c r="K148" i="11"/>
  <c r="S148" i="11"/>
  <c r="AA148" i="11"/>
  <c r="U148" i="11"/>
  <c r="Q148" i="11"/>
  <c r="L148" i="11"/>
  <c r="T148" i="11"/>
  <c r="AB148" i="11"/>
  <c r="AC148" i="11"/>
  <c r="AE148" i="11"/>
  <c r="X148" i="11"/>
  <c r="N148" i="11"/>
  <c r="V148" i="11"/>
  <c r="H148" i="11"/>
  <c r="O148" i="11"/>
  <c r="W148" i="11"/>
  <c r="I148" i="11"/>
  <c r="G148" i="11"/>
  <c r="AF148" i="11"/>
  <c r="A149" i="11"/>
  <c r="B150" i="11"/>
  <c r="AG148" i="11"/>
  <c r="AH134" i="11"/>
  <c r="AH142" i="11"/>
  <c r="AH127" i="11"/>
  <c r="AH144" i="11"/>
  <c r="AH125" i="11"/>
  <c r="AH128" i="11"/>
  <c r="AH133" i="11"/>
  <c r="AH121" i="11"/>
  <c r="AH122" i="11"/>
  <c r="AH137" i="11"/>
  <c r="AH145" i="11"/>
  <c r="AH129" i="11"/>
  <c r="AH135" i="11"/>
  <c r="AH132" i="11"/>
  <c r="AH124" i="11"/>
  <c r="AH141" i="11"/>
  <c r="AH148" i="11"/>
  <c r="AH140" i="11"/>
  <c r="AH146" i="11"/>
  <c r="AH136" i="11"/>
  <c r="AH126" i="11"/>
  <c r="AH147" i="11"/>
  <c r="AH149" i="11"/>
  <c r="AH123" i="11"/>
  <c r="AH138" i="11"/>
  <c r="AH130" i="11"/>
  <c r="AH139" i="11"/>
  <c r="AH131" i="11"/>
  <c r="AH143" i="11"/>
  <c r="AJ113" i="11"/>
  <c r="AI119" i="11"/>
  <c r="B156" i="4"/>
  <c r="A155" i="4"/>
  <c r="AJ155" i="4"/>
  <c r="AJ134" i="4"/>
  <c r="AJ129" i="4"/>
  <c r="AJ128" i="4"/>
  <c r="AJ135" i="4"/>
  <c r="AJ143" i="4"/>
  <c r="AJ140" i="4"/>
  <c r="AJ127" i="4"/>
  <c r="AJ130" i="4"/>
  <c r="AJ144" i="4"/>
  <c r="AJ151" i="4"/>
  <c r="AJ132" i="4"/>
  <c r="AJ136" i="4"/>
  <c r="AJ146" i="4"/>
  <c r="AJ131" i="4"/>
  <c r="AJ150" i="4"/>
  <c r="AJ149" i="4"/>
  <c r="AJ139" i="4"/>
  <c r="AJ145" i="4"/>
  <c r="AJ137" i="4"/>
  <c r="AJ148" i="4"/>
  <c r="AJ142" i="4"/>
  <c r="AJ147" i="4"/>
  <c r="AJ138" i="4"/>
  <c r="AJ141" i="4"/>
  <c r="AJ153" i="4"/>
  <c r="AJ152" i="4"/>
  <c r="AJ133" i="4"/>
  <c r="AJ154" i="4"/>
  <c r="G154" i="4"/>
  <c r="K154" i="4"/>
  <c r="J154" i="4"/>
  <c r="H154" i="4"/>
  <c r="I154" i="4"/>
  <c r="L154" i="4"/>
  <c r="M154" i="4"/>
  <c r="N154" i="4"/>
  <c r="O154" i="4"/>
  <c r="P154" i="4"/>
  <c r="Q154" i="4"/>
  <c r="R154" i="4"/>
  <c r="S154" i="4"/>
  <c r="T154" i="4"/>
  <c r="U154" i="4"/>
  <c r="V154" i="4"/>
  <c r="W154" i="4"/>
  <c r="X154" i="4"/>
  <c r="Y154" i="4"/>
  <c r="Z154" i="4"/>
  <c r="AA154" i="4"/>
  <c r="AB154" i="4"/>
  <c r="AC154" i="4"/>
  <c r="AD154" i="4"/>
  <c r="AE154" i="4"/>
  <c r="AF154" i="4"/>
  <c r="AG154" i="4"/>
  <c r="AH154" i="4"/>
  <c r="AK125" i="4"/>
  <c r="AL119" i="4"/>
  <c r="B151" i="11"/>
  <c r="A150" i="11"/>
  <c r="AE149" i="11"/>
  <c r="L149" i="11"/>
  <c r="T149" i="11"/>
  <c r="AB149" i="11"/>
  <c r="N149" i="11"/>
  <c r="AD149" i="11"/>
  <c r="H149" i="11"/>
  <c r="O149" i="11"/>
  <c r="W149" i="11"/>
  <c r="M149" i="11"/>
  <c r="U149" i="11"/>
  <c r="AC149" i="11"/>
  <c r="V149" i="11"/>
  <c r="I149" i="11"/>
  <c r="P149" i="11"/>
  <c r="X149" i="11"/>
  <c r="AF149" i="11"/>
  <c r="G149" i="11"/>
  <c r="Q149" i="11"/>
  <c r="Y149" i="11"/>
  <c r="J149" i="11"/>
  <c r="R149" i="11"/>
  <c r="Z149" i="11"/>
  <c r="K149" i="11"/>
  <c r="S149" i="11"/>
  <c r="AA149" i="11"/>
  <c r="AG149" i="11"/>
  <c r="G155" i="4"/>
  <c r="J155" i="4"/>
  <c r="H155" i="4"/>
  <c r="K155" i="4"/>
  <c r="I155" i="4"/>
  <c r="L155" i="4"/>
  <c r="M155" i="4"/>
  <c r="N155" i="4"/>
  <c r="O155" i="4"/>
  <c r="P155" i="4"/>
  <c r="Q155" i="4"/>
  <c r="R155" i="4"/>
  <c r="S155" i="4"/>
  <c r="T155" i="4"/>
  <c r="U155" i="4"/>
  <c r="V155" i="4"/>
  <c r="W155" i="4"/>
  <c r="X155" i="4"/>
  <c r="Y155" i="4"/>
  <c r="Z155" i="4"/>
  <c r="AA155" i="4"/>
  <c r="AB155" i="4"/>
  <c r="AC155" i="4"/>
  <c r="AD155" i="4"/>
  <c r="AE155" i="4"/>
  <c r="AF155" i="4"/>
  <c r="AG155" i="4"/>
  <c r="AH155" i="4"/>
  <c r="AI155" i="4"/>
  <c r="AM119" i="4"/>
  <c r="AL125" i="4"/>
  <c r="A156" i="4"/>
  <c r="AK156" i="4"/>
  <c r="B157" i="4"/>
  <c r="AK135" i="4"/>
  <c r="AK150" i="4"/>
  <c r="AK152" i="4"/>
  <c r="AK146" i="4"/>
  <c r="AK151" i="4"/>
  <c r="AK143" i="4"/>
  <c r="AK153" i="4"/>
  <c r="AK147" i="4"/>
  <c r="AK142" i="4"/>
  <c r="AK139" i="4"/>
  <c r="AK130" i="4"/>
  <c r="AK144" i="4"/>
  <c r="AK129" i="4"/>
  <c r="AK149" i="4"/>
  <c r="AK127" i="4"/>
  <c r="AK138" i="4"/>
  <c r="AK136" i="4"/>
  <c r="AK132" i="4"/>
  <c r="AK131" i="4"/>
  <c r="AK140" i="4"/>
  <c r="AK154" i="4"/>
  <c r="AK133" i="4"/>
  <c r="AK141" i="4"/>
  <c r="AK134" i="4"/>
  <c r="AK155" i="4"/>
  <c r="AK145" i="4"/>
  <c r="AK137" i="4"/>
  <c r="AK148" i="4"/>
  <c r="AK128" i="4"/>
  <c r="AI147" i="11"/>
  <c r="AI146" i="11"/>
  <c r="AI148" i="11"/>
  <c r="AI145" i="11"/>
  <c r="AI128" i="11"/>
  <c r="AI133" i="11"/>
  <c r="AI122" i="11"/>
  <c r="AI149" i="11"/>
  <c r="AI131" i="11"/>
  <c r="AI143" i="11"/>
  <c r="AI134" i="11"/>
  <c r="AI130" i="11"/>
  <c r="AI132" i="11"/>
  <c r="AI123" i="11"/>
  <c r="AI136" i="11"/>
  <c r="AI135" i="11"/>
  <c r="AI139" i="11"/>
  <c r="AI124" i="11"/>
  <c r="AI125" i="11"/>
  <c r="AI138" i="11"/>
  <c r="AI121" i="11"/>
  <c r="AI127" i="11"/>
  <c r="AI150" i="11"/>
  <c r="AI140" i="11"/>
  <c r="AI137" i="11"/>
  <c r="AI144" i="11"/>
  <c r="AI129" i="11"/>
  <c r="AI126" i="11"/>
  <c r="AI141" i="11"/>
  <c r="AI142" i="11"/>
  <c r="AK113" i="11"/>
  <c r="AJ119" i="11"/>
  <c r="H150" i="11"/>
  <c r="O150" i="11"/>
  <c r="W150" i="11"/>
  <c r="AE150" i="11"/>
  <c r="R150" i="11"/>
  <c r="AA150" i="11"/>
  <c r="AB150" i="11"/>
  <c r="U150" i="11"/>
  <c r="V150" i="11"/>
  <c r="I150" i="11"/>
  <c r="P150" i="11"/>
  <c r="X150" i="11"/>
  <c r="AF150" i="11"/>
  <c r="AG150" i="11"/>
  <c r="Q150" i="11"/>
  <c r="Y150" i="11"/>
  <c r="Z150" i="11"/>
  <c r="S150" i="11"/>
  <c r="L150" i="11"/>
  <c r="M150" i="11"/>
  <c r="N150" i="11"/>
  <c r="AD150" i="11"/>
  <c r="G150" i="11"/>
  <c r="J150" i="11"/>
  <c r="K150" i="11"/>
  <c r="T150" i="11"/>
  <c r="AC150" i="11"/>
  <c r="AH150" i="11"/>
  <c r="B152" i="11"/>
  <c r="A151" i="11"/>
  <c r="AJ151" i="11"/>
  <c r="AJ134" i="11"/>
  <c r="AJ135" i="11"/>
  <c r="AJ141" i="11"/>
  <c r="AJ140" i="11"/>
  <c r="AJ122" i="11"/>
  <c r="AJ138" i="11"/>
  <c r="AJ143" i="11"/>
  <c r="AJ146" i="11"/>
  <c r="AJ123" i="11"/>
  <c r="AJ144" i="11"/>
  <c r="AJ132" i="11"/>
  <c r="AJ125" i="11"/>
  <c r="AJ137" i="11"/>
  <c r="AJ131" i="11"/>
  <c r="AJ130" i="11"/>
  <c r="AJ145" i="11"/>
  <c r="AJ121" i="11"/>
  <c r="AJ150" i="11"/>
  <c r="AJ149" i="11"/>
  <c r="AJ128" i="11"/>
  <c r="AJ126" i="11"/>
  <c r="AJ136" i="11"/>
  <c r="AJ129" i="11"/>
  <c r="AJ133" i="11"/>
  <c r="AJ124" i="11"/>
  <c r="AJ142" i="11"/>
  <c r="AJ139" i="11"/>
  <c r="AJ147" i="11"/>
  <c r="AJ127" i="11"/>
  <c r="AJ148" i="11"/>
  <c r="AK119" i="11"/>
  <c r="AL113" i="11"/>
  <c r="A157" i="4"/>
  <c r="AL157" i="4"/>
  <c r="B158" i="4"/>
  <c r="AL137" i="4"/>
  <c r="AL155" i="4"/>
  <c r="AL129" i="4"/>
  <c r="AL151" i="4"/>
  <c r="AL146" i="4"/>
  <c r="AL130" i="4"/>
  <c r="AL131" i="4"/>
  <c r="AL154" i="4"/>
  <c r="AL145" i="4"/>
  <c r="AL142" i="4"/>
  <c r="AL148" i="4"/>
  <c r="AL149" i="4"/>
  <c r="AL140" i="4"/>
  <c r="AL128" i="4"/>
  <c r="AL144" i="4"/>
  <c r="AL141" i="4"/>
  <c r="AL136" i="4"/>
  <c r="AL132" i="4"/>
  <c r="AL156" i="4"/>
  <c r="AL143" i="4"/>
  <c r="AL150" i="4"/>
  <c r="AL153" i="4"/>
  <c r="AL138" i="4"/>
  <c r="AL135" i="4"/>
  <c r="AL139" i="4"/>
  <c r="AL152" i="4"/>
  <c r="AL127" i="4"/>
  <c r="AL134" i="4"/>
  <c r="AL133" i="4"/>
  <c r="AL147" i="4"/>
  <c r="G156" i="4"/>
  <c r="J156" i="4"/>
  <c r="H156" i="4"/>
  <c r="K156" i="4"/>
  <c r="L156" i="4"/>
  <c r="I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N119" i="4"/>
  <c r="AM125" i="4"/>
  <c r="A152" i="11"/>
  <c r="B153" i="11"/>
  <c r="AG151" i="11"/>
  <c r="AH151" i="11"/>
  <c r="H151" i="11"/>
  <c r="O151" i="11"/>
  <c r="W151" i="11"/>
  <c r="AE151" i="11"/>
  <c r="G151" i="11"/>
  <c r="T151" i="11"/>
  <c r="U151" i="11"/>
  <c r="V151" i="11"/>
  <c r="I151" i="11"/>
  <c r="P151" i="11"/>
  <c r="X151" i="11"/>
  <c r="AF151" i="11"/>
  <c r="Q151" i="11"/>
  <c r="Y151" i="11"/>
  <c r="L151" i="11"/>
  <c r="AC151" i="11"/>
  <c r="J151" i="11"/>
  <c r="R151" i="11"/>
  <c r="Z151" i="11"/>
  <c r="K151" i="11"/>
  <c r="S151" i="11"/>
  <c r="AA151" i="11"/>
  <c r="AB151" i="11"/>
  <c r="M151" i="11"/>
  <c r="N151" i="11"/>
  <c r="AD151" i="11"/>
  <c r="AI151" i="11"/>
  <c r="AM131" i="4"/>
  <c r="AM155" i="4"/>
  <c r="AM142" i="4"/>
  <c r="AM145" i="4"/>
  <c r="AM147" i="4"/>
  <c r="AM141" i="4"/>
  <c r="AM151" i="4"/>
  <c r="AM133" i="4"/>
  <c r="AM154" i="4"/>
  <c r="AM138" i="4"/>
  <c r="AM128" i="4"/>
  <c r="AM144" i="4"/>
  <c r="AM130" i="4"/>
  <c r="AM156" i="4"/>
  <c r="A158" i="4"/>
  <c r="AM158" i="4"/>
  <c r="AM146" i="4"/>
  <c r="AM153" i="4"/>
  <c r="AM129" i="4"/>
  <c r="AM132" i="4"/>
  <c r="AM136" i="4"/>
  <c r="AM127" i="4"/>
  <c r="AM143" i="4"/>
  <c r="AM157" i="4"/>
  <c r="AM137" i="4"/>
  <c r="AM149" i="4"/>
  <c r="AM150" i="4"/>
  <c r="AM139" i="4"/>
  <c r="AM140" i="4"/>
  <c r="AM152" i="4"/>
  <c r="AM134" i="4"/>
  <c r="AM135" i="4"/>
  <c r="AM148" i="4"/>
  <c r="AO119" i="4"/>
  <c r="AN125" i="4"/>
  <c r="B159" i="4"/>
  <c r="G157" i="4"/>
  <c r="J157" i="4"/>
  <c r="H157" i="4"/>
  <c r="K157" i="4"/>
  <c r="L157" i="4"/>
  <c r="I157" i="4"/>
  <c r="M157" i="4"/>
  <c r="N157" i="4"/>
  <c r="O157" i="4"/>
  <c r="P157" i="4"/>
  <c r="Q157" i="4"/>
  <c r="R157" i="4"/>
  <c r="S157" i="4"/>
  <c r="T157" i="4"/>
  <c r="U157" i="4"/>
  <c r="V157" i="4"/>
  <c r="W157" i="4"/>
  <c r="X157" i="4"/>
  <c r="Y157" i="4"/>
  <c r="Z157" i="4"/>
  <c r="AA157" i="4"/>
  <c r="AB157" i="4"/>
  <c r="AC157" i="4"/>
  <c r="AD157" i="4"/>
  <c r="AE157" i="4"/>
  <c r="AF157" i="4"/>
  <c r="AG157" i="4"/>
  <c r="AH157" i="4"/>
  <c r="AI157" i="4"/>
  <c r="AJ157" i="4"/>
  <c r="AK157" i="4"/>
  <c r="AM113" i="11"/>
  <c r="AL119" i="11"/>
  <c r="AK135" i="11"/>
  <c r="AK132" i="11"/>
  <c r="AK148" i="11"/>
  <c r="AK145" i="11"/>
  <c r="AK123" i="11"/>
  <c r="AK127" i="11"/>
  <c r="AK141" i="11"/>
  <c r="AK146" i="11"/>
  <c r="AK134" i="11"/>
  <c r="AK133" i="11"/>
  <c r="AK143" i="11"/>
  <c r="AK144" i="11"/>
  <c r="AK147" i="11"/>
  <c r="AK125" i="11"/>
  <c r="AK121" i="11"/>
  <c r="AK136" i="11"/>
  <c r="AK140" i="11"/>
  <c r="AK131" i="11"/>
  <c r="AK128" i="11"/>
  <c r="AK124" i="11"/>
  <c r="AK151" i="11"/>
  <c r="AK130" i="11"/>
  <c r="AK149" i="11"/>
  <c r="AK122" i="11"/>
  <c r="AK129" i="11"/>
  <c r="AK137" i="11"/>
  <c r="AK139" i="11"/>
  <c r="AK152" i="11"/>
  <c r="AK150" i="11"/>
  <c r="AK126" i="11"/>
  <c r="AK142" i="11"/>
  <c r="AK138" i="11"/>
  <c r="B154" i="11"/>
  <c r="A153" i="11"/>
  <c r="M152" i="11"/>
  <c r="U152" i="11"/>
  <c r="AC152" i="11"/>
  <c r="O152" i="11"/>
  <c r="AE152" i="11"/>
  <c r="R152" i="11"/>
  <c r="S152" i="11"/>
  <c r="L152" i="11"/>
  <c r="AB152" i="11"/>
  <c r="N152" i="11"/>
  <c r="V152" i="11"/>
  <c r="AD152" i="11"/>
  <c r="AH152" i="11"/>
  <c r="H152" i="11"/>
  <c r="W152" i="11"/>
  <c r="J152" i="11"/>
  <c r="AA152" i="11"/>
  <c r="I152" i="11"/>
  <c r="P152" i="11"/>
  <c r="X152" i="11"/>
  <c r="AF152" i="11"/>
  <c r="AI152" i="11"/>
  <c r="G152" i="11"/>
  <c r="Q152" i="11"/>
  <c r="Y152" i="11"/>
  <c r="AG152" i="11"/>
  <c r="Z152" i="11"/>
  <c r="K152" i="11"/>
  <c r="T152" i="11"/>
  <c r="AJ152" i="11"/>
  <c r="A159" i="4"/>
  <c r="B160" i="4"/>
  <c r="AL127" i="11"/>
  <c r="AL131" i="11"/>
  <c r="AL123" i="11"/>
  <c r="AL146" i="11"/>
  <c r="AL142" i="11"/>
  <c r="AL153" i="11"/>
  <c r="AL144" i="11"/>
  <c r="AL140" i="11"/>
  <c r="AL137" i="11"/>
  <c r="AL125" i="11"/>
  <c r="AL151" i="11"/>
  <c r="AL141" i="11"/>
  <c r="AL129" i="11"/>
  <c r="AL149" i="11"/>
  <c r="AL145" i="11"/>
  <c r="AL122" i="11"/>
  <c r="AL124" i="11"/>
  <c r="AL126" i="11"/>
  <c r="AL136" i="11"/>
  <c r="AL152" i="11"/>
  <c r="AL134" i="11"/>
  <c r="AL143" i="11"/>
  <c r="AL130" i="11"/>
  <c r="AL148" i="11"/>
  <c r="AL121" i="11"/>
  <c r="AL132" i="11"/>
  <c r="AL133" i="11"/>
  <c r="AL138" i="11"/>
  <c r="AL135" i="11"/>
  <c r="AL128" i="11"/>
  <c r="AL139" i="11"/>
  <c r="AL150" i="11"/>
  <c r="AL147" i="11"/>
  <c r="J158" i="4"/>
  <c r="G158" i="4"/>
  <c r="H158" i="4"/>
  <c r="K158" i="4"/>
  <c r="I158" i="4"/>
  <c r="L158" i="4"/>
  <c r="M158" i="4"/>
  <c r="N158" i="4"/>
  <c r="O158" i="4"/>
  <c r="P158" i="4"/>
  <c r="Q158" i="4"/>
  <c r="R158" i="4"/>
  <c r="S158" i="4"/>
  <c r="T158" i="4"/>
  <c r="U158" i="4"/>
  <c r="V158" i="4"/>
  <c r="W158" i="4"/>
  <c r="X158" i="4"/>
  <c r="Y158" i="4"/>
  <c r="Z158" i="4"/>
  <c r="AA158" i="4"/>
  <c r="AB158" i="4"/>
  <c r="AC158" i="4"/>
  <c r="AD158" i="4"/>
  <c r="AE158" i="4"/>
  <c r="AF158" i="4"/>
  <c r="AG158" i="4"/>
  <c r="AH158" i="4"/>
  <c r="AI158" i="4"/>
  <c r="AJ158" i="4"/>
  <c r="AK158" i="4"/>
  <c r="AL158" i="4"/>
  <c r="AP119" i="4"/>
  <c r="AO125" i="4"/>
  <c r="AM119" i="11"/>
  <c r="AN113" i="11"/>
  <c r="AN143" i="4"/>
  <c r="AN129" i="4"/>
  <c r="AN158" i="4"/>
  <c r="AN131" i="4"/>
  <c r="AN128" i="4"/>
  <c r="AN149" i="4"/>
  <c r="AN140" i="4"/>
  <c r="AN137" i="4"/>
  <c r="AN153" i="4"/>
  <c r="AN130" i="4"/>
  <c r="AN132" i="4"/>
  <c r="AN155" i="4"/>
  <c r="AN144" i="4"/>
  <c r="AN141" i="4"/>
  <c r="AN147" i="4"/>
  <c r="AN151" i="4"/>
  <c r="AN127" i="4"/>
  <c r="AN154" i="4"/>
  <c r="AN133" i="4"/>
  <c r="AN156" i="4"/>
  <c r="AN145" i="4"/>
  <c r="AN159" i="4"/>
  <c r="AN134" i="4"/>
  <c r="AN152" i="4"/>
  <c r="AN139" i="4"/>
  <c r="AN146" i="4"/>
  <c r="AN136" i="4"/>
  <c r="AN150" i="4"/>
  <c r="AN148" i="4"/>
  <c r="AN157" i="4"/>
  <c r="AN138" i="4"/>
  <c r="AN142" i="4"/>
  <c r="AN135" i="4"/>
  <c r="AI153" i="11"/>
  <c r="I153" i="11"/>
  <c r="P153" i="11"/>
  <c r="X153" i="11"/>
  <c r="AF153" i="11"/>
  <c r="R153" i="11"/>
  <c r="AH153" i="11"/>
  <c r="M153" i="11"/>
  <c r="V153" i="11"/>
  <c r="H153" i="11"/>
  <c r="AE153" i="11"/>
  <c r="G153" i="11"/>
  <c r="Q153" i="11"/>
  <c r="Y153" i="11"/>
  <c r="AG153" i="11"/>
  <c r="J153" i="11"/>
  <c r="Z153" i="11"/>
  <c r="AC153" i="11"/>
  <c r="N153" i="11"/>
  <c r="O153" i="11"/>
  <c r="AJ153" i="11"/>
  <c r="K153" i="11"/>
  <c r="S153" i="11"/>
  <c r="AA153" i="11"/>
  <c r="L153" i="11"/>
  <c r="T153" i="11"/>
  <c r="AB153" i="11"/>
  <c r="U153" i="11"/>
  <c r="AD153" i="11"/>
  <c r="W153" i="11"/>
  <c r="AK153" i="11"/>
  <c r="A154" i="11"/>
  <c r="AM154" i="11"/>
  <c r="B155" i="11"/>
  <c r="K159" i="4"/>
  <c r="H159" i="4"/>
  <c r="J159" i="4"/>
  <c r="G159" i="4"/>
  <c r="L159" i="4"/>
  <c r="I159" i="4"/>
  <c r="M159" i="4"/>
  <c r="N159" i="4"/>
  <c r="O159" i="4"/>
  <c r="P159" i="4"/>
  <c r="Q159" i="4"/>
  <c r="R159" i="4"/>
  <c r="S159" i="4"/>
  <c r="T159" i="4"/>
  <c r="U159" i="4"/>
  <c r="V159" i="4"/>
  <c r="W159" i="4"/>
  <c r="X159" i="4"/>
  <c r="Y159" i="4"/>
  <c r="Z159" i="4"/>
  <c r="AA159" i="4"/>
  <c r="AB159" i="4"/>
  <c r="AC159" i="4"/>
  <c r="AD159" i="4"/>
  <c r="AE159" i="4"/>
  <c r="AF159" i="4"/>
  <c r="AG159" i="4"/>
  <c r="AH159" i="4"/>
  <c r="AI159" i="4"/>
  <c r="AJ159" i="4"/>
  <c r="AK159" i="4"/>
  <c r="AL159" i="4"/>
  <c r="AM159" i="4"/>
  <c r="AM144" i="11"/>
  <c r="AM137" i="11"/>
  <c r="AM127" i="11"/>
  <c r="AM132" i="11"/>
  <c r="AM123" i="11"/>
  <c r="AM124" i="11"/>
  <c r="AM125" i="11"/>
  <c r="AM121" i="11"/>
  <c r="AM133" i="11"/>
  <c r="AM150" i="11"/>
  <c r="AM122" i="11"/>
  <c r="AM131" i="11"/>
  <c r="AM145" i="11"/>
  <c r="AM128" i="11"/>
  <c r="AM129" i="11"/>
  <c r="AM148" i="11"/>
  <c r="AM141" i="11"/>
  <c r="AM146" i="11"/>
  <c r="AM138" i="11"/>
  <c r="AM153" i="11"/>
  <c r="AM143" i="11"/>
  <c r="AM139" i="11"/>
  <c r="AM151" i="11"/>
  <c r="AM152" i="11"/>
  <c r="AM130" i="11"/>
  <c r="AM147" i="11"/>
  <c r="AM136" i="11"/>
  <c r="AM142" i="11"/>
  <c r="AM134" i="11"/>
  <c r="AM140" i="11"/>
  <c r="AM149" i="11"/>
  <c r="AM126" i="11"/>
  <c r="AM135" i="11"/>
  <c r="AO129" i="4"/>
  <c r="AO150" i="4"/>
  <c r="AO127" i="4"/>
  <c r="AO136" i="4"/>
  <c r="AO131" i="4"/>
  <c r="AO147" i="4"/>
  <c r="AO148" i="4"/>
  <c r="AO130" i="4"/>
  <c r="AO149" i="4"/>
  <c r="AO146" i="4"/>
  <c r="AO137" i="4"/>
  <c r="AO145" i="4"/>
  <c r="AO140" i="4"/>
  <c r="AO139" i="4"/>
  <c r="AO141" i="4"/>
  <c r="AO134" i="4"/>
  <c r="AO153" i="4"/>
  <c r="AO144" i="4"/>
  <c r="AO128" i="4"/>
  <c r="AO133" i="4"/>
  <c r="AO155" i="4"/>
  <c r="AO157" i="4"/>
  <c r="AO152" i="4"/>
  <c r="AO156" i="4"/>
  <c r="AO151" i="4"/>
  <c r="AO159" i="4"/>
  <c r="AO132" i="4"/>
  <c r="AO154" i="4"/>
  <c r="AO135" i="4"/>
  <c r="AO158" i="4"/>
  <c r="AO143" i="4"/>
  <c r="AO138" i="4"/>
  <c r="AO142" i="4"/>
  <c r="AP125" i="4"/>
  <c r="AQ119" i="4"/>
  <c r="AO113" i="11"/>
  <c r="AN119" i="11"/>
  <c r="B161" i="4"/>
  <c r="A160" i="4"/>
  <c r="M154" i="11"/>
  <c r="U154" i="11"/>
  <c r="AC154" i="11"/>
  <c r="Q154" i="11"/>
  <c r="J154" i="11"/>
  <c r="AH154" i="11"/>
  <c r="K154" i="11"/>
  <c r="AI154" i="11"/>
  <c r="AK154" i="11"/>
  <c r="N154" i="11"/>
  <c r="V154" i="11"/>
  <c r="AD154" i="11"/>
  <c r="Y154" i="11"/>
  <c r="R154" i="11"/>
  <c r="S154" i="11"/>
  <c r="L154" i="11"/>
  <c r="H154" i="11"/>
  <c r="O154" i="11"/>
  <c r="W154" i="11"/>
  <c r="AE154" i="11"/>
  <c r="I154" i="11"/>
  <c r="P154" i="11"/>
  <c r="X154" i="11"/>
  <c r="AF154" i="11"/>
  <c r="G154" i="11"/>
  <c r="AG154" i="11"/>
  <c r="Z154" i="11"/>
  <c r="AA154" i="11"/>
  <c r="AJ154" i="11"/>
  <c r="T154" i="11"/>
  <c r="AB154" i="11"/>
  <c r="AL154" i="11"/>
  <c r="B156" i="11"/>
  <c r="A155" i="11"/>
  <c r="H160" i="4"/>
  <c r="J160" i="4"/>
  <c r="G160" i="4"/>
  <c r="K160" i="4"/>
  <c r="L160" i="4"/>
  <c r="I160" i="4"/>
  <c r="M160" i="4"/>
  <c r="N160" i="4"/>
  <c r="O160" i="4"/>
  <c r="P160" i="4"/>
  <c r="Q160" i="4"/>
  <c r="R160" i="4"/>
  <c r="S160" i="4"/>
  <c r="T160" i="4"/>
  <c r="U160" i="4"/>
  <c r="V160" i="4"/>
  <c r="W160" i="4"/>
  <c r="X160" i="4"/>
  <c r="Y160" i="4"/>
  <c r="Z160" i="4"/>
  <c r="AA160" i="4"/>
  <c r="AB160" i="4"/>
  <c r="AC160" i="4"/>
  <c r="AD160" i="4"/>
  <c r="AE160" i="4"/>
  <c r="AF160" i="4"/>
  <c r="AG160" i="4"/>
  <c r="AH160" i="4"/>
  <c r="AI160" i="4"/>
  <c r="AJ160" i="4"/>
  <c r="AK160" i="4"/>
  <c r="AL160" i="4"/>
  <c r="AM160" i="4"/>
  <c r="AN160" i="4"/>
  <c r="A161" i="4"/>
  <c r="AP161" i="4"/>
  <c r="B162" i="4"/>
  <c r="AP136" i="4"/>
  <c r="AP134" i="4"/>
  <c r="AP128" i="4"/>
  <c r="AP153" i="4"/>
  <c r="AP157" i="4"/>
  <c r="AP131" i="4"/>
  <c r="AP140" i="4"/>
  <c r="AP154" i="4"/>
  <c r="AP144" i="4"/>
  <c r="AP160" i="4"/>
  <c r="AP152" i="4"/>
  <c r="AP147" i="4"/>
  <c r="AP127" i="4"/>
  <c r="AP148" i="4"/>
  <c r="AP138" i="4"/>
  <c r="AP141" i="4"/>
  <c r="AP149" i="4"/>
  <c r="AP150" i="4"/>
  <c r="AP159" i="4"/>
  <c r="AP146" i="4"/>
  <c r="AP135" i="4"/>
  <c r="AP151" i="4"/>
  <c r="AP129" i="4"/>
  <c r="AP156" i="4"/>
  <c r="AP139" i="4"/>
  <c r="AP142" i="4"/>
  <c r="AP133" i="4"/>
  <c r="AP130" i="4"/>
  <c r="AP155" i="4"/>
  <c r="AP158" i="4"/>
  <c r="AP137" i="4"/>
  <c r="AP143" i="4"/>
  <c r="AP132" i="4"/>
  <c r="AP145" i="4"/>
  <c r="AO160" i="4"/>
  <c r="AN145" i="11"/>
  <c r="AN127" i="11"/>
  <c r="AN136" i="11"/>
  <c r="AN141" i="11"/>
  <c r="AN122" i="11"/>
  <c r="AN152" i="11"/>
  <c r="AN154" i="11"/>
  <c r="AN142" i="11"/>
  <c r="AN126" i="11"/>
  <c r="AN149" i="11"/>
  <c r="AN131" i="11"/>
  <c r="AN140" i="11"/>
  <c r="AN132" i="11"/>
  <c r="AN129" i="11"/>
  <c r="AN148" i="11"/>
  <c r="AN121" i="11"/>
  <c r="AN137" i="11"/>
  <c r="AN150" i="11"/>
  <c r="AN146" i="11"/>
  <c r="AN133" i="11"/>
  <c r="AN151" i="11"/>
  <c r="AN134" i="11"/>
  <c r="AN130" i="11"/>
  <c r="AN128" i="11"/>
  <c r="AN153" i="11"/>
  <c r="AN123" i="11"/>
  <c r="AN139" i="11"/>
  <c r="AN143" i="11"/>
  <c r="AN147" i="11"/>
  <c r="AN155" i="11"/>
  <c r="AN144" i="11"/>
  <c r="AN124" i="11"/>
  <c r="AN125" i="11"/>
  <c r="AN135" i="11"/>
  <c r="AN138" i="11"/>
  <c r="AQ125" i="4"/>
  <c r="AR119" i="4"/>
  <c r="AO119" i="11"/>
  <c r="AP113" i="11"/>
  <c r="AK155" i="11"/>
  <c r="I155" i="11"/>
  <c r="O155" i="11"/>
  <c r="W155" i="11"/>
  <c r="AE155" i="11"/>
  <c r="K155" i="11"/>
  <c r="AI155" i="11"/>
  <c r="AB155" i="11"/>
  <c r="M155" i="11"/>
  <c r="AC155" i="11"/>
  <c r="AL155" i="11"/>
  <c r="N155" i="11"/>
  <c r="AD155" i="11"/>
  <c r="H155" i="11"/>
  <c r="P155" i="11"/>
  <c r="X155" i="11"/>
  <c r="AF155" i="11"/>
  <c r="S155" i="11"/>
  <c r="T155" i="11"/>
  <c r="V155" i="11"/>
  <c r="G155" i="11"/>
  <c r="Q155" i="11"/>
  <c r="Y155" i="11"/>
  <c r="AG155" i="11"/>
  <c r="J155" i="11"/>
  <c r="R155" i="11"/>
  <c r="Z155" i="11"/>
  <c r="AH155" i="11"/>
  <c r="AA155" i="11"/>
  <c r="L155" i="11"/>
  <c r="AJ155" i="11"/>
  <c r="U155" i="11"/>
  <c r="AM155" i="11"/>
  <c r="B157" i="11"/>
  <c r="A156" i="11"/>
  <c r="AQ113" i="11"/>
  <c r="AP119" i="11"/>
  <c r="AO148" i="11"/>
  <c r="AO152" i="11"/>
  <c r="AO144" i="11"/>
  <c r="AO150" i="11"/>
  <c r="AO131" i="11"/>
  <c r="AO122" i="11"/>
  <c r="AO124" i="11"/>
  <c r="AO141" i="11"/>
  <c r="AO138" i="11"/>
  <c r="AO142" i="11"/>
  <c r="AO128" i="11"/>
  <c r="AO149" i="11"/>
  <c r="AO134" i="11"/>
  <c r="AO151" i="11"/>
  <c r="AO133" i="11"/>
  <c r="AO130" i="11"/>
  <c r="AO145" i="11"/>
  <c r="AO156" i="11"/>
  <c r="AO137" i="11"/>
  <c r="AO153" i="11"/>
  <c r="AO146" i="11"/>
  <c r="AO126" i="11"/>
  <c r="AO132" i="11"/>
  <c r="AO147" i="11"/>
  <c r="AO154" i="11"/>
  <c r="AO129" i="11"/>
  <c r="AO155" i="11"/>
  <c r="AO143" i="11"/>
  <c r="AO121" i="11"/>
  <c r="AO125" i="11"/>
  <c r="AO135" i="11"/>
  <c r="AO140" i="11"/>
  <c r="AO127" i="11"/>
  <c r="AO123" i="11"/>
  <c r="AO139" i="11"/>
  <c r="AO136" i="11"/>
  <c r="AS119" i="4"/>
  <c r="AR125" i="4"/>
  <c r="AQ142" i="4"/>
  <c r="AQ158" i="4"/>
  <c r="A162" i="4"/>
  <c r="AQ162" i="4"/>
  <c r="AQ156" i="4"/>
  <c r="AQ127" i="4"/>
  <c r="AQ128" i="4"/>
  <c r="AQ147" i="4"/>
  <c r="AQ129" i="4"/>
  <c r="AQ132" i="4"/>
  <c r="AQ148" i="4"/>
  <c r="AQ130" i="4"/>
  <c r="AQ140" i="4"/>
  <c r="AQ161" i="4"/>
  <c r="AQ131" i="4"/>
  <c r="AQ133" i="4"/>
  <c r="AQ135" i="4"/>
  <c r="AQ155" i="4"/>
  <c r="AQ144" i="4"/>
  <c r="AQ134" i="4"/>
  <c r="AQ137" i="4"/>
  <c r="AQ152" i="4"/>
  <c r="AQ151" i="4"/>
  <c r="AQ160" i="4"/>
  <c r="AQ159" i="4"/>
  <c r="AQ146" i="4"/>
  <c r="AQ145" i="4"/>
  <c r="AQ141" i="4"/>
  <c r="AQ157" i="4"/>
  <c r="AQ143" i="4"/>
  <c r="AQ138" i="4"/>
  <c r="AQ136" i="4"/>
  <c r="AQ153" i="4"/>
  <c r="AQ149" i="4"/>
  <c r="AQ139" i="4"/>
  <c r="AQ150" i="4"/>
  <c r="AQ154" i="4"/>
  <c r="B163" i="4"/>
  <c r="J161" i="4"/>
  <c r="H161" i="4"/>
  <c r="G161" i="4"/>
  <c r="K161" i="4"/>
  <c r="I161" i="4"/>
  <c r="L161" i="4"/>
  <c r="M161" i="4"/>
  <c r="N161" i="4"/>
  <c r="O161" i="4"/>
  <c r="P161" i="4"/>
  <c r="Q161" i="4"/>
  <c r="R161" i="4"/>
  <c r="S161" i="4"/>
  <c r="T161" i="4"/>
  <c r="U161" i="4"/>
  <c r="V161" i="4"/>
  <c r="W161" i="4"/>
  <c r="X161" i="4"/>
  <c r="Y161" i="4"/>
  <c r="Z161" i="4"/>
  <c r="AA161" i="4"/>
  <c r="AB161" i="4"/>
  <c r="AC161" i="4"/>
  <c r="AD161" i="4"/>
  <c r="AE161" i="4"/>
  <c r="AF161" i="4"/>
  <c r="AG161" i="4"/>
  <c r="AH161" i="4"/>
  <c r="AI161" i="4"/>
  <c r="AJ161" i="4"/>
  <c r="AK161" i="4"/>
  <c r="AL161" i="4"/>
  <c r="AM161" i="4"/>
  <c r="AN161" i="4"/>
  <c r="AO161" i="4"/>
  <c r="AL156" i="11"/>
  <c r="M156" i="11"/>
  <c r="U156" i="11"/>
  <c r="AC156" i="11"/>
  <c r="AK156" i="11"/>
  <c r="P156" i="11"/>
  <c r="Y156" i="11"/>
  <c r="J156" i="11"/>
  <c r="AH156" i="11"/>
  <c r="K156" i="11"/>
  <c r="L156" i="11"/>
  <c r="AB156" i="11"/>
  <c r="N156" i="11"/>
  <c r="V156" i="11"/>
  <c r="AD156" i="11"/>
  <c r="I156" i="11"/>
  <c r="AF156" i="11"/>
  <c r="Q156" i="11"/>
  <c r="R156" i="11"/>
  <c r="S156" i="11"/>
  <c r="AI156" i="11"/>
  <c r="AJ156" i="11"/>
  <c r="H156" i="11"/>
  <c r="O156" i="11"/>
  <c r="W156" i="11"/>
  <c r="AE156" i="11"/>
  <c r="AM156" i="11"/>
  <c r="X156" i="11"/>
  <c r="G156" i="11"/>
  <c r="AG156" i="11"/>
  <c r="Z156" i="11"/>
  <c r="AA156" i="11"/>
  <c r="T156" i="11"/>
  <c r="AN156" i="11"/>
  <c r="B158" i="11"/>
  <c r="A157" i="11"/>
  <c r="AP157" i="11"/>
  <c r="AS125" i="4"/>
  <c r="AT119" i="4"/>
  <c r="AP153" i="11"/>
  <c r="AP130" i="11"/>
  <c r="AP127" i="11"/>
  <c r="AP131" i="11"/>
  <c r="AP139" i="11"/>
  <c r="AP154" i="11"/>
  <c r="AP144" i="11"/>
  <c r="AP132" i="11"/>
  <c r="AP148" i="11"/>
  <c r="AP121" i="11"/>
  <c r="AP143" i="11"/>
  <c r="AP140" i="11"/>
  <c r="AP146" i="11"/>
  <c r="AP156" i="11"/>
  <c r="AP123" i="11"/>
  <c r="AP136" i="11"/>
  <c r="AP124" i="11"/>
  <c r="AP155" i="11"/>
  <c r="AP142" i="11"/>
  <c r="AP147" i="11"/>
  <c r="AP138" i="11"/>
  <c r="AP141" i="11"/>
  <c r="AP125" i="11"/>
  <c r="AP137" i="11"/>
  <c r="AP145" i="11"/>
  <c r="AP122" i="11"/>
  <c r="AP152" i="11"/>
  <c r="AP129" i="11"/>
  <c r="AP135" i="11"/>
  <c r="AP133" i="11"/>
  <c r="AP126" i="11"/>
  <c r="AP149" i="11"/>
  <c r="AP128" i="11"/>
  <c r="AP150" i="11"/>
  <c r="AP134" i="11"/>
  <c r="AP151" i="11"/>
  <c r="AQ119" i="11"/>
  <c r="AR113" i="11"/>
  <c r="J162" i="4"/>
  <c r="K162" i="4"/>
  <c r="H162" i="4"/>
  <c r="G162" i="4"/>
  <c r="L162" i="4"/>
  <c r="I162" i="4"/>
  <c r="M162" i="4"/>
  <c r="N162" i="4"/>
  <c r="O162" i="4"/>
  <c r="P162" i="4"/>
  <c r="Q162" i="4"/>
  <c r="R162" i="4"/>
  <c r="S162" i="4"/>
  <c r="T162" i="4"/>
  <c r="U162" i="4"/>
  <c r="V162" i="4"/>
  <c r="W162" i="4"/>
  <c r="X162" i="4"/>
  <c r="Y162" i="4"/>
  <c r="Z162" i="4"/>
  <c r="AA162" i="4"/>
  <c r="AB162" i="4"/>
  <c r="AC162" i="4"/>
  <c r="AD162" i="4"/>
  <c r="AE162" i="4"/>
  <c r="AF162" i="4"/>
  <c r="AG162" i="4"/>
  <c r="AH162" i="4"/>
  <c r="AI162" i="4"/>
  <c r="AJ162" i="4"/>
  <c r="AK162" i="4"/>
  <c r="AL162" i="4"/>
  <c r="AM162" i="4"/>
  <c r="AN162" i="4"/>
  <c r="AO162" i="4"/>
  <c r="AP162" i="4"/>
  <c r="B164" i="4"/>
  <c r="A163" i="4"/>
  <c r="AR161" i="4"/>
  <c r="AR143" i="4"/>
  <c r="AR132" i="4"/>
  <c r="AR131" i="4"/>
  <c r="AR137" i="4"/>
  <c r="AR145" i="4"/>
  <c r="AR133" i="4"/>
  <c r="AR156" i="4"/>
  <c r="AR150" i="4"/>
  <c r="AR151" i="4"/>
  <c r="AR146" i="4"/>
  <c r="AR153" i="4"/>
  <c r="AR159" i="4"/>
  <c r="AR136" i="4"/>
  <c r="AR141" i="4"/>
  <c r="AR134" i="4"/>
  <c r="AR160" i="4"/>
  <c r="AR139" i="4"/>
  <c r="AR149" i="4"/>
  <c r="AR152" i="4"/>
  <c r="AR157" i="4"/>
  <c r="AR162" i="4"/>
  <c r="AR127" i="4"/>
  <c r="AR144" i="4"/>
  <c r="AR130" i="4"/>
  <c r="AR140" i="4"/>
  <c r="AR148" i="4"/>
  <c r="AR128" i="4"/>
  <c r="AR158" i="4"/>
  <c r="AR163" i="4"/>
  <c r="AR155" i="4"/>
  <c r="AR147" i="4"/>
  <c r="AR138" i="4"/>
  <c r="AR129" i="4"/>
  <c r="AR142" i="4"/>
  <c r="AR154" i="4"/>
  <c r="AR135" i="4"/>
  <c r="A158" i="11"/>
  <c r="B159" i="11"/>
  <c r="AM157" i="11"/>
  <c r="M157" i="11"/>
  <c r="U157" i="11"/>
  <c r="AC157" i="11"/>
  <c r="AK157" i="11"/>
  <c r="P157" i="11"/>
  <c r="G157" i="11"/>
  <c r="AG157" i="11"/>
  <c r="AA157" i="11"/>
  <c r="L157" i="11"/>
  <c r="AB157" i="11"/>
  <c r="N157" i="11"/>
  <c r="V157" i="11"/>
  <c r="AD157" i="11"/>
  <c r="AL157" i="11"/>
  <c r="I157" i="11"/>
  <c r="X157" i="11"/>
  <c r="Y157" i="11"/>
  <c r="J157" i="11"/>
  <c r="Z157" i="11"/>
  <c r="S157" i="11"/>
  <c r="T157" i="11"/>
  <c r="AJ157" i="11"/>
  <c r="AN157" i="11"/>
  <c r="H157" i="11"/>
  <c r="O157" i="11"/>
  <c r="W157" i="11"/>
  <c r="AE157" i="11"/>
  <c r="AF157" i="11"/>
  <c r="Q157" i="11"/>
  <c r="R157" i="11"/>
  <c r="AH157" i="11"/>
  <c r="K157" i="11"/>
  <c r="AI157" i="11"/>
  <c r="AO157" i="11"/>
  <c r="AS162" i="4"/>
  <c r="AS163" i="4"/>
  <c r="AS133" i="4"/>
  <c r="AS131" i="4"/>
  <c r="AS158" i="4"/>
  <c r="AS147" i="4"/>
  <c r="AS161" i="4"/>
  <c r="AS140" i="4"/>
  <c r="AS156" i="4"/>
  <c r="AS142" i="4"/>
  <c r="AS143" i="4"/>
  <c r="AS127" i="4"/>
  <c r="AS129" i="4"/>
  <c r="AS132" i="4"/>
  <c r="AS148" i="4"/>
  <c r="AS155" i="4"/>
  <c r="AS134" i="4"/>
  <c r="AS160" i="4"/>
  <c r="AS145" i="4"/>
  <c r="AS141" i="4"/>
  <c r="AS128" i="4"/>
  <c r="AS159" i="4"/>
  <c r="AS144" i="4"/>
  <c r="AS136" i="4"/>
  <c r="AS150" i="4"/>
  <c r="AS151" i="4"/>
  <c r="AS137" i="4"/>
  <c r="AS154" i="4"/>
  <c r="AS135" i="4"/>
  <c r="AS146" i="4"/>
  <c r="AS130" i="4"/>
  <c r="AS153" i="4"/>
  <c r="AS149" i="4"/>
  <c r="AS139" i="4"/>
  <c r="AS152" i="4"/>
  <c r="AS157" i="4"/>
  <c r="AS138" i="4"/>
  <c r="AU119" i="4"/>
  <c r="AT125" i="4"/>
  <c r="G163" i="4"/>
  <c r="H163" i="4"/>
  <c r="J163" i="4"/>
  <c r="K163" i="4"/>
  <c r="I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N163" i="4"/>
  <c r="AO163" i="4"/>
  <c r="AP163" i="4"/>
  <c r="AQ163" i="4"/>
  <c r="A164" i="4"/>
  <c r="AS164" i="4"/>
  <c r="B165" i="4"/>
  <c r="AR119" i="11"/>
  <c r="AS113" i="11"/>
  <c r="AQ147" i="11"/>
  <c r="AQ136" i="11"/>
  <c r="AQ152" i="11"/>
  <c r="AQ139" i="11"/>
  <c r="AQ132" i="11"/>
  <c r="AQ133" i="11"/>
  <c r="AQ143" i="11"/>
  <c r="AQ142" i="11"/>
  <c r="AQ125" i="11"/>
  <c r="AQ156" i="11"/>
  <c r="AQ150" i="11"/>
  <c r="AQ158" i="11"/>
  <c r="AQ121" i="11"/>
  <c r="AQ138" i="11"/>
  <c r="AQ141" i="11"/>
  <c r="AQ153" i="11"/>
  <c r="AQ154" i="11"/>
  <c r="AQ144" i="11"/>
  <c r="AQ122" i="11"/>
  <c r="AQ145" i="11"/>
  <c r="AQ123" i="11"/>
  <c r="AQ134" i="11"/>
  <c r="AQ129" i="11"/>
  <c r="AQ127" i="11"/>
  <c r="AQ140" i="11"/>
  <c r="AQ130" i="11"/>
  <c r="AQ155" i="11"/>
  <c r="AQ157" i="11"/>
  <c r="AQ128" i="11"/>
  <c r="AQ149" i="11"/>
  <c r="AQ126" i="11"/>
  <c r="AQ135" i="11"/>
  <c r="AQ151" i="11"/>
  <c r="AQ124" i="11"/>
  <c r="AQ137" i="11"/>
  <c r="AQ146" i="11"/>
  <c r="AQ148" i="11"/>
  <c r="AQ131" i="11"/>
  <c r="A159" i="11"/>
  <c r="B160" i="11"/>
  <c r="AN158" i="11"/>
  <c r="M158" i="11"/>
  <c r="U158" i="11"/>
  <c r="AC158" i="11"/>
  <c r="AK158" i="11"/>
  <c r="N158" i="11"/>
  <c r="V158" i="11"/>
  <c r="AD158" i="11"/>
  <c r="AL158" i="11"/>
  <c r="H158" i="11"/>
  <c r="W158" i="11"/>
  <c r="AE158" i="11"/>
  <c r="I158" i="11"/>
  <c r="X158" i="11"/>
  <c r="Q158" i="11"/>
  <c r="AG158" i="11"/>
  <c r="J158" i="11"/>
  <c r="Z158" i="11"/>
  <c r="S158" i="11"/>
  <c r="AI158" i="11"/>
  <c r="T158" i="11"/>
  <c r="AJ158" i="11"/>
  <c r="O158" i="11"/>
  <c r="AM158" i="11"/>
  <c r="P158" i="11"/>
  <c r="AF158" i="11"/>
  <c r="G158" i="11"/>
  <c r="Y158" i="11"/>
  <c r="R158" i="11"/>
  <c r="AH158" i="11"/>
  <c r="AO158" i="11"/>
  <c r="K158" i="11"/>
  <c r="AA158" i="11"/>
  <c r="L158" i="11"/>
  <c r="AB158" i="11"/>
  <c r="AP158" i="11"/>
  <c r="A165" i="4"/>
  <c r="AT165" i="4"/>
  <c r="B166" i="4"/>
  <c r="AT148" i="4"/>
  <c r="AT163" i="4"/>
  <c r="AT161" i="4"/>
  <c r="AT135" i="4"/>
  <c r="AT137" i="4"/>
  <c r="AT130" i="4"/>
  <c r="AT132" i="4"/>
  <c r="AT136" i="4"/>
  <c r="AT143" i="4"/>
  <c r="AT133" i="4"/>
  <c r="AT139" i="4"/>
  <c r="AT158" i="4"/>
  <c r="AT155" i="4"/>
  <c r="AT138" i="4"/>
  <c r="AT144" i="4"/>
  <c r="AT145" i="4"/>
  <c r="AT149" i="4"/>
  <c r="AT162" i="4"/>
  <c r="AT154" i="4"/>
  <c r="AT142" i="4"/>
  <c r="AT134" i="4"/>
  <c r="AT140" i="4"/>
  <c r="AT157" i="4"/>
  <c r="AT131" i="4"/>
  <c r="AT141" i="4"/>
  <c r="AT152" i="4"/>
  <c r="AT156" i="4"/>
  <c r="AT159" i="4"/>
  <c r="AT128" i="4"/>
  <c r="AT150" i="4"/>
  <c r="AT146" i="4"/>
  <c r="AT153" i="4"/>
  <c r="AT147" i="4"/>
  <c r="AT127" i="4"/>
  <c r="AT129" i="4"/>
  <c r="AT160" i="4"/>
  <c r="AT151" i="4"/>
  <c r="AT164" i="4"/>
  <c r="AT113" i="11"/>
  <c r="AS119" i="11"/>
  <c r="AR157" i="11"/>
  <c r="AR143" i="11"/>
  <c r="AR149" i="11"/>
  <c r="AR137" i="11"/>
  <c r="AR136" i="11"/>
  <c r="AR132" i="11"/>
  <c r="AR126" i="11"/>
  <c r="AR138" i="11"/>
  <c r="AR153" i="11"/>
  <c r="AR134" i="11"/>
  <c r="AR133" i="11"/>
  <c r="AR159" i="11"/>
  <c r="AR151" i="11"/>
  <c r="AR129" i="11"/>
  <c r="AR154" i="11"/>
  <c r="AR158" i="11"/>
  <c r="AR147" i="11"/>
  <c r="AR131" i="11"/>
  <c r="AR141" i="11"/>
  <c r="AR156" i="11"/>
  <c r="AR144" i="11"/>
  <c r="AR123" i="11"/>
  <c r="AR148" i="11"/>
  <c r="AR130" i="11"/>
  <c r="AR125" i="11"/>
  <c r="AR122" i="11"/>
  <c r="AR128" i="11"/>
  <c r="AR124" i="11"/>
  <c r="AR155" i="11"/>
  <c r="AR121" i="11"/>
  <c r="AR142" i="11"/>
  <c r="AR152" i="11"/>
  <c r="AR135" i="11"/>
  <c r="AR127" i="11"/>
  <c r="AR139" i="11"/>
  <c r="AR140" i="11"/>
  <c r="AR145" i="11"/>
  <c r="AR150" i="11"/>
  <c r="AR146" i="11"/>
  <c r="K164" i="4"/>
  <c r="J164" i="4"/>
  <c r="H164" i="4"/>
  <c r="G164" i="4"/>
  <c r="I164" i="4"/>
  <c r="L164" i="4"/>
  <c r="M164" i="4"/>
  <c r="N164" i="4"/>
  <c r="O164" i="4"/>
  <c r="P164" i="4"/>
  <c r="Q164" i="4"/>
  <c r="R164" i="4"/>
  <c r="S164" i="4"/>
  <c r="T164" i="4"/>
  <c r="U164" i="4"/>
  <c r="V164" i="4"/>
  <c r="W164" i="4"/>
  <c r="X164" i="4"/>
  <c r="Y164" i="4"/>
  <c r="Z164" i="4"/>
  <c r="AA164" i="4"/>
  <c r="AB164" i="4"/>
  <c r="AC164" i="4"/>
  <c r="AD164" i="4"/>
  <c r="AE164" i="4"/>
  <c r="AF164" i="4"/>
  <c r="AG164" i="4"/>
  <c r="AH164" i="4"/>
  <c r="AI164" i="4"/>
  <c r="AJ164" i="4"/>
  <c r="AK164" i="4"/>
  <c r="AL164" i="4"/>
  <c r="AM164" i="4"/>
  <c r="AN164" i="4"/>
  <c r="AO164" i="4"/>
  <c r="AP164" i="4"/>
  <c r="AQ164" i="4"/>
  <c r="AR164" i="4"/>
  <c r="AU125" i="4"/>
  <c r="AV119" i="4"/>
  <c r="A160" i="11"/>
  <c r="B161" i="11"/>
  <c r="N159" i="11"/>
  <c r="V159" i="11"/>
  <c r="AD159" i="11"/>
  <c r="AL159" i="11"/>
  <c r="P159" i="11"/>
  <c r="AF159" i="11"/>
  <c r="Q159" i="11"/>
  <c r="Y159" i="11"/>
  <c r="AG159" i="11"/>
  <c r="H159" i="11"/>
  <c r="O159" i="11"/>
  <c r="W159" i="11"/>
  <c r="AE159" i="11"/>
  <c r="AM159" i="11"/>
  <c r="I159" i="11"/>
  <c r="X159" i="11"/>
  <c r="AN159" i="11"/>
  <c r="G159" i="11"/>
  <c r="AO159" i="11"/>
  <c r="J159" i="11"/>
  <c r="R159" i="11"/>
  <c r="Z159" i="11"/>
  <c r="AH159" i="11"/>
  <c r="K159" i="11"/>
  <c r="S159" i="11"/>
  <c r="AA159" i="11"/>
  <c r="AI159" i="11"/>
  <c r="AP159" i="11"/>
  <c r="L159" i="11"/>
  <c r="T159" i="11"/>
  <c r="AB159" i="11"/>
  <c r="AJ159" i="11"/>
  <c r="M159" i="11"/>
  <c r="U159" i="11"/>
  <c r="AC159" i="11"/>
  <c r="AK159" i="11"/>
  <c r="AQ159" i="11"/>
  <c r="AW119" i="4"/>
  <c r="AV125" i="4"/>
  <c r="J165" i="4"/>
  <c r="K165" i="4"/>
  <c r="G165" i="4"/>
  <c r="H165" i="4"/>
  <c r="I165" i="4"/>
  <c r="L165" i="4"/>
  <c r="M165" i="4"/>
  <c r="N165" i="4"/>
  <c r="O165" i="4"/>
  <c r="P165" i="4"/>
  <c r="Q165" i="4"/>
  <c r="R165" i="4"/>
  <c r="S165" i="4"/>
  <c r="T165" i="4"/>
  <c r="U165" i="4"/>
  <c r="V165" i="4"/>
  <c r="W165" i="4"/>
  <c r="X165" i="4"/>
  <c r="Y165" i="4"/>
  <c r="Z165" i="4"/>
  <c r="AA165" i="4"/>
  <c r="AB165" i="4"/>
  <c r="AC165" i="4"/>
  <c r="AD165" i="4"/>
  <c r="AE165" i="4"/>
  <c r="AF165" i="4"/>
  <c r="AG165" i="4"/>
  <c r="AH165" i="4"/>
  <c r="AI165" i="4"/>
  <c r="AJ165" i="4"/>
  <c r="AK165" i="4"/>
  <c r="AL165" i="4"/>
  <c r="AM165" i="4"/>
  <c r="AN165" i="4"/>
  <c r="AO165" i="4"/>
  <c r="AP165" i="4"/>
  <c r="AQ165" i="4"/>
  <c r="AR165" i="4"/>
  <c r="AS165" i="4"/>
  <c r="AS135" i="11"/>
  <c r="AS145" i="11"/>
  <c r="AS153" i="11"/>
  <c r="AS141" i="11"/>
  <c r="AS160" i="11"/>
  <c r="AS131" i="11"/>
  <c r="AS159" i="11"/>
  <c r="AS157" i="11"/>
  <c r="AS129" i="11"/>
  <c r="AS127" i="11"/>
  <c r="AS158" i="11"/>
  <c r="AS151" i="11"/>
  <c r="AS147" i="11"/>
  <c r="AS128" i="11"/>
  <c r="AS124" i="11"/>
  <c r="AS122" i="11"/>
  <c r="AS156" i="11"/>
  <c r="AS144" i="11"/>
  <c r="AS138" i="11"/>
  <c r="AS133" i="11"/>
  <c r="AS140" i="11"/>
  <c r="AS143" i="11"/>
  <c r="AS125" i="11"/>
  <c r="AS126" i="11"/>
  <c r="AS148" i="11"/>
  <c r="AS134" i="11"/>
  <c r="AS121" i="11"/>
  <c r="AS152" i="11"/>
  <c r="AS142" i="11"/>
  <c r="AS149" i="11"/>
  <c r="AS123" i="11"/>
  <c r="AS139" i="11"/>
  <c r="AS132" i="11"/>
  <c r="AS154" i="11"/>
  <c r="AS137" i="11"/>
  <c r="AS155" i="11"/>
  <c r="AS146" i="11"/>
  <c r="AS136" i="11"/>
  <c r="AS130" i="11"/>
  <c r="AS150" i="11"/>
  <c r="AT119" i="11"/>
  <c r="AU113" i="11"/>
  <c r="AU127" i="4"/>
  <c r="AU165" i="4"/>
  <c r="AU163" i="4"/>
  <c r="AU162" i="4"/>
  <c r="AU141" i="4"/>
  <c r="AU133" i="4"/>
  <c r="AU135" i="4"/>
  <c r="AU132" i="4"/>
  <c r="AU147" i="4"/>
  <c r="AU158" i="4"/>
  <c r="AU136" i="4"/>
  <c r="AU134" i="4"/>
  <c r="AU157" i="4"/>
  <c r="AU139" i="4"/>
  <c r="AU164" i="4"/>
  <c r="AU144" i="4"/>
  <c r="AU146" i="4"/>
  <c r="AU138" i="4"/>
  <c r="AU151" i="4"/>
  <c r="AU161" i="4"/>
  <c r="AU159" i="4"/>
  <c r="AU152" i="4"/>
  <c r="AU130" i="4"/>
  <c r="AU137" i="4"/>
  <c r="AU149" i="4"/>
  <c r="AU156" i="4"/>
  <c r="AU128" i="4"/>
  <c r="AU153" i="4"/>
  <c r="AU148" i="4"/>
  <c r="AU143" i="4"/>
  <c r="AU140" i="4"/>
  <c r="AU145" i="4"/>
  <c r="AU150" i="4"/>
  <c r="AU154" i="4"/>
  <c r="AU155" i="4"/>
  <c r="AU142" i="4"/>
  <c r="AU160" i="4"/>
  <c r="AU131" i="4"/>
  <c r="AU129" i="4"/>
  <c r="B167" i="4"/>
  <c r="A166" i="4"/>
  <c r="AU166" i="4"/>
  <c r="B162" i="11"/>
  <c r="A161" i="11"/>
  <c r="J160" i="11"/>
  <c r="R160" i="11"/>
  <c r="Z160" i="11"/>
  <c r="AH160" i="11"/>
  <c r="AP160" i="11"/>
  <c r="L160" i="11"/>
  <c r="AJ160" i="11"/>
  <c r="M160" i="11"/>
  <c r="AC160" i="11"/>
  <c r="V160" i="11"/>
  <c r="AL160" i="11"/>
  <c r="H160" i="11"/>
  <c r="W160" i="11"/>
  <c r="AE160" i="11"/>
  <c r="P160" i="11"/>
  <c r="AF160" i="11"/>
  <c r="Q160" i="11"/>
  <c r="AG160" i="11"/>
  <c r="K160" i="11"/>
  <c r="S160" i="11"/>
  <c r="AA160" i="11"/>
  <c r="AI160" i="11"/>
  <c r="T160" i="11"/>
  <c r="AB160" i="11"/>
  <c r="AQ160" i="11"/>
  <c r="U160" i="11"/>
  <c r="AK160" i="11"/>
  <c r="N160" i="11"/>
  <c r="AD160" i="11"/>
  <c r="O160" i="11"/>
  <c r="AM160" i="11"/>
  <c r="I160" i="11"/>
  <c r="X160" i="11"/>
  <c r="AN160" i="11"/>
  <c r="G160" i="11"/>
  <c r="Y160" i="11"/>
  <c r="AO160" i="11"/>
  <c r="AR160" i="11"/>
  <c r="G166" i="4"/>
  <c r="H166" i="4"/>
  <c r="K166" i="4"/>
  <c r="J166" i="4"/>
  <c r="I166" i="4"/>
  <c r="L166" i="4"/>
  <c r="M166" i="4"/>
  <c r="N166" i="4"/>
  <c r="O166" i="4"/>
  <c r="P166" i="4"/>
  <c r="Q166" i="4"/>
  <c r="R166" i="4"/>
  <c r="S166" i="4"/>
  <c r="T166" i="4"/>
  <c r="U166" i="4"/>
  <c r="V166" i="4"/>
  <c r="W166" i="4"/>
  <c r="X166" i="4"/>
  <c r="Y166" i="4"/>
  <c r="Z166" i="4"/>
  <c r="AA166" i="4"/>
  <c r="AB166" i="4"/>
  <c r="AC166" i="4"/>
  <c r="AD166" i="4"/>
  <c r="AE166" i="4"/>
  <c r="AF166" i="4"/>
  <c r="AG166" i="4"/>
  <c r="AH166" i="4"/>
  <c r="AI166" i="4"/>
  <c r="AJ166" i="4"/>
  <c r="AK166" i="4"/>
  <c r="AL166" i="4"/>
  <c r="AM166" i="4"/>
  <c r="AN166" i="4"/>
  <c r="AO166" i="4"/>
  <c r="AP166" i="4"/>
  <c r="AQ166" i="4"/>
  <c r="AR166" i="4"/>
  <c r="AS166" i="4"/>
  <c r="AT166" i="4"/>
  <c r="B168" i="4"/>
  <c r="A167" i="4"/>
  <c r="AV154" i="4"/>
  <c r="AV127" i="4"/>
  <c r="AV156" i="4"/>
  <c r="AV130" i="4"/>
  <c r="AV164" i="4"/>
  <c r="AV138" i="4"/>
  <c r="AV137" i="4"/>
  <c r="AV155" i="4"/>
  <c r="AV163" i="4"/>
  <c r="AV145" i="4"/>
  <c r="AV140" i="4"/>
  <c r="AV152" i="4"/>
  <c r="AV144" i="4"/>
  <c r="AV146" i="4"/>
  <c r="AV139" i="4"/>
  <c r="AV159" i="4"/>
  <c r="AV150" i="4"/>
  <c r="AV129" i="4"/>
  <c r="AV136" i="4"/>
  <c r="AV141" i="4"/>
  <c r="AV149" i="4"/>
  <c r="AV131" i="4"/>
  <c r="AV133" i="4"/>
  <c r="AV166" i="4"/>
  <c r="AV151" i="4"/>
  <c r="AV135" i="4"/>
  <c r="AV143" i="4"/>
  <c r="AV161" i="4"/>
  <c r="AV132" i="4"/>
  <c r="AV134" i="4"/>
  <c r="AV142" i="4"/>
  <c r="AV167" i="4"/>
  <c r="AV158" i="4"/>
  <c r="AV157" i="4"/>
  <c r="AV160" i="4"/>
  <c r="AV165" i="4"/>
  <c r="AV148" i="4"/>
  <c r="AV153" i="4"/>
  <c r="AV162" i="4"/>
  <c r="AV128" i="4"/>
  <c r="AV147" i="4"/>
  <c r="AW125" i="4"/>
  <c r="AX119" i="4"/>
  <c r="AV113" i="11"/>
  <c r="AU119" i="11"/>
  <c r="AT147" i="11"/>
  <c r="AT130" i="11"/>
  <c r="AT126" i="11"/>
  <c r="AT132" i="11"/>
  <c r="AT151" i="11"/>
  <c r="AT158" i="11"/>
  <c r="AT124" i="11"/>
  <c r="AT153" i="11"/>
  <c r="AT138" i="11"/>
  <c r="AT123" i="11"/>
  <c r="AT160" i="11"/>
  <c r="AT156" i="11"/>
  <c r="AT139" i="11"/>
  <c r="AT159" i="11"/>
  <c r="AT154" i="11"/>
  <c r="AT129" i="11"/>
  <c r="AT149" i="11"/>
  <c r="AT125" i="11"/>
  <c r="AT135" i="11"/>
  <c r="AT157" i="11"/>
  <c r="AT152" i="11"/>
  <c r="AT145" i="11"/>
  <c r="AT148" i="11"/>
  <c r="AT127" i="11"/>
  <c r="AT134" i="11"/>
  <c r="AT137" i="11"/>
  <c r="AT140" i="11"/>
  <c r="AT155" i="11"/>
  <c r="AT133" i="11"/>
  <c r="AT143" i="11"/>
  <c r="AT122" i="11"/>
  <c r="AT144" i="11"/>
  <c r="AT141" i="11"/>
  <c r="AT128" i="11"/>
  <c r="AT150" i="11"/>
  <c r="AT131" i="11"/>
  <c r="AT142" i="11"/>
  <c r="AT136" i="11"/>
  <c r="AT121" i="11"/>
  <c r="AT146" i="11"/>
  <c r="AQ161" i="11"/>
  <c r="J161" i="11"/>
  <c r="R161" i="11"/>
  <c r="Z161" i="11"/>
  <c r="AH161" i="11"/>
  <c r="AP161" i="11"/>
  <c r="K161" i="11"/>
  <c r="S161" i="11"/>
  <c r="AI161" i="11"/>
  <c r="T161" i="11"/>
  <c r="AJ161" i="11"/>
  <c r="H161" i="11"/>
  <c r="AE161" i="11"/>
  <c r="AR161" i="11"/>
  <c r="X161" i="11"/>
  <c r="AN161" i="11"/>
  <c r="Q161" i="11"/>
  <c r="AA161" i="11"/>
  <c r="L161" i="11"/>
  <c r="AB161" i="11"/>
  <c r="W161" i="11"/>
  <c r="I161" i="11"/>
  <c r="AF161" i="11"/>
  <c r="G161" i="11"/>
  <c r="AG161" i="11"/>
  <c r="M161" i="11"/>
  <c r="U161" i="11"/>
  <c r="AC161" i="11"/>
  <c r="AK161" i="11"/>
  <c r="N161" i="11"/>
  <c r="V161" i="11"/>
  <c r="AD161" i="11"/>
  <c r="AL161" i="11"/>
  <c r="O161" i="11"/>
  <c r="AM161" i="11"/>
  <c r="P161" i="11"/>
  <c r="Y161" i="11"/>
  <c r="AO161" i="11"/>
  <c r="AS161" i="11"/>
  <c r="AT161" i="11"/>
  <c r="B163" i="11"/>
  <c r="A162" i="11"/>
  <c r="AU162" i="11"/>
  <c r="B169" i="4"/>
  <c r="A168" i="4"/>
  <c r="AW168" i="4"/>
  <c r="AU161" i="11"/>
  <c r="AU136" i="11"/>
  <c r="AU138" i="11"/>
  <c r="AU156" i="11"/>
  <c r="AU151" i="11"/>
  <c r="AU158" i="11"/>
  <c r="AU126" i="11"/>
  <c r="AU152" i="11"/>
  <c r="AU124" i="11"/>
  <c r="AU133" i="11"/>
  <c r="AU143" i="11"/>
  <c r="AU149" i="11"/>
  <c r="AU140" i="11"/>
  <c r="AU128" i="11"/>
  <c r="AU148" i="11"/>
  <c r="AU122" i="11"/>
  <c r="AU145" i="11"/>
  <c r="AU130" i="11"/>
  <c r="AU125" i="11"/>
  <c r="AU121" i="11"/>
  <c r="AU139" i="11"/>
  <c r="AU135" i="11"/>
  <c r="AU134" i="11"/>
  <c r="AU129" i="11"/>
  <c r="AU155" i="11"/>
  <c r="AU123" i="11"/>
  <c r="AU154" i="11"/>
  <c r="AU137" i="11"/>
  <c r="AU142" i="11"/>
  <c r="AU159" i="11"/>
  <c r="AU153" i="11"/>
  <c r="AU131" i="11"/>
  <c r="AU146" i="11"/>
  <c r="AU150" i="11"/>
  <c r="AU157" i="11"/>
  <c r="AU147" i="11"/>
  <c r="AU160" i="11"/>
  <c r="AU144" i="11"/>
  <c r="AU132" i="11"/>
  <c r="AU141" i="11"/>
  <c r="AU127" i="11"/>
  <c r="AW167" i="4"/>
  <c r="AW152" i="4"/>
  <c r="AW134" i="4"/>
  <c r="AW139" i="4"/>
  <c r="AW148" i="4"/>
  <c r="AW158" i="4"/>
  <c r="AW166" i="4"/>
  <c r="AW156" i="4"/>
  <c r="AW162" i="4"/>
  <c r="AW160" i="4"/>
  <c r="AW165" i="4"/>
  <c r="AW163" i="4"/>
  <c r="AW131" i="4"/>
  <c r="AW149" i="4"/>
  <c r="AW137" i="4"/>
  <c r="AW142" i="4"/>
  <c r="AW146" i="4"/>
  <c r="AW144" i="4"/>
  <c r="AW161" i="4"/>
  <c r="AW141" i="4"/>
  <c r="AW135" i="4"/>
  <c r="AW136" i="4"/>
  <c r="AW128" i="4"/>
  <c r="AW153" i="4"/>
  <c r="AW154" i="4"/>
  <c r="AW140" i="4"/>
  <c r="AW151" i="4"/>
  <c r="AW132" i="4"/>
  <c r="AW147" i="4"/>
  <c r="AW157" i="4"/>
  <c r="AW130" i="4"/>
  <c r="AW150" i="4"/>
  <c r="AW138" i="4"/>
  <c r="AW127" i="4"/>
  <c r="AW143" i="4"/>
  <c r="AW133" i="4"/>
  <c r="AW129" i="4"/>
  <c r="AW159" i="4"/>
  <c r="AW155" i="4"/>
  <c r="AW145" i="4"/>
  <c r="AW164" i="4"/>
  <c r="O111" i="4"/>
  <c r="AW113" i="11"/>
  <c r="AV119" i="11"/>
  <c r="AY119" i="4"/>
  <c r="AX125" i="4"/>
  <c r="H167" i="4"/>
  <c r="J167" i="4"/>
  <c r="G167" i="4"/>
  <c r="K167" i="4"/>
  <c r="I167" i="4"/>
  <c r="L167" i="4"/>
  <c r="M167" i="4"/>
  <c r="N167" i="4"/>
  <c r="O167" i="4"/>
  <c r="P167" i="4"/>
  <c r="Q167" i="4"/>
  <c r="R167" i="4"/>
  <c r="S167" i="4"/>
  <c r="T167" i="4"/>
  <c r="U167" i="4"/>
  <c r="V167" i="4"/>
  <c r="W167" i="4"/>
  <c r="X167" i="4"/>
  <c r="Y167" i="4"/>
  <c r="Z167" i="4"/>
  <c r="AA167" i="4"/>
  <c r="AB167" i="4"/>
  <c r="AC167" i="4"/>
  <c r="AD167" i="4"/>
  <c r="AE167" i="4"/>
  <c r="AF167" i="4"/>
  <c r="AG167" i="4"/>
  <c r="AH167" i="4"/>
  <c r="AI167" i="4"/>
  <c r="AJ167" i="4"/>
  <c r="AK167" i="4"/>
  <c r="AL167" i="4"/>
  <c r="AM167" i="4"/>
  <c r="AN167" i="4"/>
  <c r="AO167" i="4"/>
  <c r="AP167" i="4"/>
  <c r="AQ167" i="4"/>
  <c r="AR167" i="4"/>
  <c r="AS167" i="4"/>
  <c r="AT167" i="4"/>
  <c r="AU167" i="4"/>
  <c r="AR162" i="11"/>
  <c r="H162" i="11"/>
  <c r="O162" i="11"/>
  <c r="W162" i="11"/>
  <c r="AE162" i="11"/>
  <c r="AM162" i="11"/>
  <c r="G162" i="11"/>
  <c r="Q162" i="11"/>
  <c r="Y162" i="11"/>
  <c r="AG162" i="11"/>
  <c r="AO162" i="11"/>
  <c r="L162" i="11"/>
  <c r="AB162" i="11"/>
  <c r="AS162" i="11"/>
  <c r="M162" i="11"/>
  <c r="AC162" i="11"/>
  <c r="V162" i="11"/>
  <c r="AL162" i="11"/>
  <c r="I162" i="11"/>
  <c r="P162" i="11"/>
  <c r="X162" i="11"/>
  <c r="AF162" i="11"/>
  <c r="AN162" i="11"/>
  <c r="J162" i="11"/>
  <c r="R162" i="11"/>
  <c r="Z162" i="11"/>
  <c r="AH162" i="11"/>
  <c r="AP162" i="11"/>
  <c r="K162" i="11"/>
  <c r="S162" i="11"/>
  <c r="AA162" i="11"/>
  <c r="AI162" i="11"/>
  <c r="AQ162" i="11"/>
  <c r="T162" i="11"/>
  <c r="AJ162" i="11"/>
  <c r="U162" i="11"/>
  <c r="AK162" i="11"/>
  <c r="N162" i="11"/>
  <c r="AD162" i="11"/>
  <c r="AT162" i="11"/>
  <c r="A163" i="11"/>
  <c r="B164" i="11"/>
  <c r="AX113" i="11"/>
  <c r="AW119" i="11"/>
  <c r="AX160" i="4"/>
  <c r="AX168" i="4"/>
  <c r="AX156" i="4"/>
  <c r="AX161" i="4"/>
  <c r="AX163" i="4"/>
  <c r="AX158" i="4"/>
  <c r="AX127" i="4"/>
  <c r="AX142" i="4"/>
  <c r="AX157" i="4"/>
  <c r="AX139" i="4"/>
  <c r="AX131" i="4"/>
  <c r="AX136" i="4"/>
  <c r="AX148" i="4"/>
  <c r="AX152" i="4"/>
  <c r="AX155" i="4"/>
  <c r="AX130" i="4"/>
  <c r="AX132" i="4"/>
  <c r="AX135" i="4"/>
  <c r="AX162" i="4"/>
  <c r="AX143" i="4"/>
  <c r="AX153" i="4"/>
  <c r="AX159" i="4"/>
  <c r="AX129" i="4"/>
  <c r="AX154" i="4"/>
  <c r="AX164" i="4"/>
  <c r="AX147" i="4"/>
  <c r="AX145" i="4"/>
  <c r="AX151" i="4"/>
  <c r="AX137" i="4"/>
  <c r="AX144" i="4"/>
  <c r="AX133" i="4"/>
  <c r="AX150" i="4"/>
  <c r="AX140" i="4"/>
  <c r="AX141" i="4"/>
  <c r="AX166" i="4"/>
  <c r="AX138" i="4"/>
  <c r="AX149" i="4"/>
  <c r="AX165" i="4"/>
  <c r="AX167" i="4"/>
  <c r="AX134" i="4"/>
  <c r="AX128" i="4"/>
  <c r="AX146" i="4"/>
  <c r="G168" i="4"/>
  <c r="J168" i="4"/>
  <c r="H168" i="4"/>
  <c r="K168" i="4"/>
  <c r="L168" i="4"/>
  <c r="I168" i="4"/>
  <c r="M168" i="4"/>
  <c r="N168" i="4"/>
  <c r="O168" i="4"/>
  <c r="P168" i="4"/>
  <c r="Q168" i="4"/>
  <c r="R168" i="4"/>
  <c r="S168" i="4"/>
  <c r="T168" i="4"/>
  <c r="U168" i="4"/>
  <c r="V168" i="4"/>
  <c r="W168" i="4"/>
  <c r="X168" i="4"/>
  <c r="Y168" i="4"/>
  <c r="Z168" i="4"/>
  <c r="AA168" i="4"/>
  <c r="AB168" i="4"/>
  <c r="AC168" i="4"/>
  <c r="AD168" i="4"/>
  <c r="AE168" i="4"/>
  <c r="AF168" i="4"/>
  <c r="AG168" i="4"/>
  <c r="AH168" i="4"/>
  <c r="AI168" i="4"/>
  <c r="AJ168" i="4"/>
  <c r="AK168" i="4"/>
  <c r="AL168" i="4"/>
  <c r="AM168" i="4"/>
  <c r="AN168" i="4"/>
  <c r="AO168" i="4"/>
  <c r="AP168" i="4"/>
  <c r="AQ168" i="4"/>
  <c r="AR168" i="4"/>
  <c r="AS168" i="4"/>
  <c r="AT168" i="4"/>
  <c r="AU168" i="4"/>
  <c r="AV168" i="4"/>
  <c r="AV133" i="11"/>
  <c r="AV162" i="11"/>
  <c r="AV128" i="11"/>
  <c r="AV145" i="11"/>
  <c r="AV161" i="11"/>
  <c r="AV141" i="11"/>
  <c r="AV139" i="11"/>
  <c r="AV135" i="11"/>
  <c r="AV123" i="11"/>
  <c r="AV142" i="11"/>
  <c r="AV126" i="11"/>
  <c r="AV131" i="11"/>
  <c r="AV134" i="11"/>
  <c r="AV130" i="11"/>
  <c r="AV121" i="11"/>
  <c r="AV132" i="11"/>
  <c r="AV148" i="11"/>
  <c r="AV155" i="11"/>
  <c r="AV129" i="11"/>
  <c r="AV137" i="11"/>
  <c r="AV158" i="11"/>
  <c r="AV146" i="11"/>
  <c r="AV147" i="11"/>
  <c r="AV153" i="11"/>
  <c r="AV156" i="11"/>
  <c r="AV138" i="11"/>
  <c r="AV163" i="11"/>
  <c r="AV149" i="11"/>
  <c r="AV125" i="11"/>
  <c r="AV136" i="11"/>
  <c r="AV150" i="11"/>
  <c r="AV143" i="11"/>
  <c r="AV157" i="11"/>
  <c r="AV127" i="11"/>
  <c r="AV152" i="11"/>
  <c r="AV122" i="11"/>
  <c r="AV154" i="11"/>
  <c r="AV140" i="11"/>
  <c r="AV160" i="11"/>
  <c r="AV151" i="11"/>
  <c r="AV144" i="11"/>
  <c r="AV124" i="11"/>
  <c r="AV159" i="11"/>
  <c r="AY125" i="4"/>
  <c r="AZ119" i="4"/>
  <c r="A169" i="4"/>
  <c r="B170" i="4"/>
  <c r="B165" i="11"/>
  <c r="A164" i="11"/>
  <c r="H163" i="11"/>
  <c r="O163" i="11"/>
  <c r="W163" i="11"/>
  <c r="AE163" i="11"/>
  <c r="AM163" i="11"/>
  <c r="G163" i="11"/>
  <c r="Y163" i="11"/>
  <c r="AO163" i="11"/>
  <c r="AL163" i="11"/>
  <c r="I163" i="11"/>
  <c r="P163" i="11"/>
  <c r="X163" i="11"/>
  <c r="AF163" i="11"/>
  <c r="AN163" i="11"/>
  <c r="Q163" i="11"/>
  <c r="AG163" i="11"/>
  <c r="J163" i="11"/>
  <c r="R163" i="11"/>
  <c r="Z163" i="11"/>
  <c r="AH163" i="11"/>
  <c r="AP163" i="11"/>
  <c r="AT163" i="11"/>
  <c r="AS163" i="11"/>
  <c r="K163" i="11"/>
  <c r="S163" i="11"/>
  <c r="AA163" i="11"/>
  <c r="AI163" i="11"/>
  <c r="AQ163" i="11"/>
  <c r="L163" i="11"/>
  <c r="T163" i="11"/>
  <c r="AB163" i="11"/>
  <c r="AJ163" i="11"/>
  <c r="AR163" i="11"/>
  <c r="M163" i="11"/>
  <c r="U163" i="11"/>
  <c r="AC163" i="11"/>
  <c r="AK163" i="11"/>
  <c r="N163" i="11"/>
  <c r="V163" i="11"/>
  <c r="AD163" i="11"/>
  <c r="AU163" i="11"/>
  <c r="AY150" i="4"/>
  <c r="AY163" i="4"/>
  <c r="AY135" i="4"/>
  <c r="AY165" i="4"/>
  <c r="AY166" i="4"/>
  <c r="AY161" i="4"/>
  <c r="AY158" i="4"/>
  <c r="AY145" i="4"/>
  <c r="AY156" i="4"/>
  <c r="AY154" i="4"/>
  <c r="AY167" i="4"/>
  <c r="AY149" i="4"/>
  <c r="AY151" i="4"/>
  <c r="AY169" i="4"/>
  <c r="AY164" i="4"/>
  <c r="AY134" i="4"/>
  <c r="AY136" i="4"/>
  <c r="AY140" i="4"/>
  <c r="AY162" i="4"/>
  <c r="AY128" i="4"/>
  <c r="AY132" i="4"/>
  <c r="AY129" i="4"/>
  <c r="AY144" i="4"/>
  <c r="AY127" i="4"/>
  <c r="AY141" i="4"/>
  <c r="AY155" i="4"/>
  <c r="AY143" i="4"/>
  <c r="AY157" i="4"/>
  <c r="AY147" i="4"/>
  <c r="AY133" i="4"/>
  <c r="AY152" i="4"/>
  <c r="AY148" i="4"/>
  <c r="AY139" i="4"/>
  <c r="AY137" i="4"/>
  <c r="AY153" i="4"/>
  <c r="AY142" i="4"/>
  <c r="AY159" i="4"/>
  <c r="AY146" i="4"/>
  <c r="AY130" i="4"/>
  <c r="AY138" i="4"/>
  <c r="AY168" i="4"/>
  <c r="AY160" i="4"/>
  <c r="AY131" i="4"/>
  <c r="A170" i="4"/>
  <c r="AY170" i="4"/>
  <c r="B171" i="4"/>
  <c r="AX119" i="11"/>
  <c r="AY113" i="11"/>
  <c r="K169" i="4"/>
  <c r="J169" i="4"/>
  <c r="H169" i="4"/>
  <c r="G169" i="4"/>
  <c r="L169" i="4"/>
  <c r="I169" i="4"/>
  <c r="M169" i="4"/>
  <c r="N169" i="4"/>
  <c r="O169" i="4"/>
  <c r="P169" i="4"/>
  <c r="Q169" i="4"/>
  <c r="R169" i="4"/>
  <c r="S169" i="4"/>
  <c r="T169" i="4"/>
  <c r="U169" i="4"/>
  <c r="V169" i="4"/>
  <c r="W169" i="4"/>
  <c r="X169" i="4"/>
  <c r="Y169" i="4"/>
  <c r="Z169" i="4"/>
  <c r="AA169" i="4"/>
  <c r="AB169" i="4"/>
  <c r="AC169" i="4"/>
  <c r="AD169" i="4"/>
  <c r="AE169" i="4"/>
  <c r="AF169" i="4"/>
  <c r="AG169" i="4"/>
  <c r="AH169" i="4"/>
  <c r="AI169" i="4"/>
  <c r="AJ169" i="4"/>
  <c r="AK169" i="4"/>
  <c r="AL169" i="4"/>
  <c r="AM169" i="4"/>
  <c r="AN169" i="4"/>
  <c r="AO169" i="4"/>
  <c r="AP169" i="4"/>
  <c r="AQ169" i="4"/>
  <c r="AR169" i="4"/>
  <c r="AS169" i="4"/>
  <c r="AT169" i="4"/>
  <c r="AU169" i="4"/>
  <c r="AV169" i="4"/>
  <c r="AW169" i="4"/>
  <c r="BA119" i="4"/>
  <c r="AZ125" i="4"/>
  <c r="AX169" i="4"/>
  <c r="O105" i="11"/>
  <c r="AW139" i="11"/>
  <c r="AW125" i="11"/>
  <c r="AW138" i="11"/>
  <c r="AW159" i="11"/>
  <c r="AW162" i="11"/>
  <c r="AW160" i="11"/>
  <c r="AW124" i="11"/>
  <c r="AW150" i="11"/>
  <c r="AW157" i="11"/>
  <c r="AW152" i="11"/>
  <c r="AW129" i="11"/>
  <c r="AW126" i="11"/>
  <c r="AW130" i="11"/>
  <c r="AW123" i="11"/>
  <c r="AW158" i="11"/>
  <c r="AW156" i="11"/>
  <c r="AW149" i="11"/>
  <c r="AW155" i="11"/>
  <c r="AW142" i="11"/>
  <c r="AW127" i="11"/>
  <c r="AW133" i="11"/>
  <c r="AW147" i="11"/>
  <c r="AW135" i="11"/>
  <c r="AW128" i="11"/>
  <c r="AW122" i="11"/>
  <c r="AW121" i="11"/>
  <c r="AW163" i="11"/>
  <c r="AW154" i="11"/>
  <c r="AW153" i="11"/>
  <c r="AW132" i="11"/>
  <c r="AW144" i="11"/>
  <c r="AW148" i="11"/>
  <c r="AW146" i="11"/>
  <c r="AW131" i="11"/>
  <c r="AW143" i="11"/>
  <c r="AW164" i="11"/>
  <c r="AW161" i="11"/>
  <c r="AW140" i="11"/>
  <c r="AW141" i="11"/>
  <c r="AW151" i="11"/>
  <c r="AW134" i="11"/>
  <c r="AW136" i="11"/>
  <c r="AW137" i="11"/>
  <c r="AW145" i="11"/>
  <c r="A165" i="11"/>
  <c r="B166" i="11"/>
  <c r="AT164" i="11"/>
  <c r="M164" i="11"/>
  <c r="U164" i="11"/>
  <c r="AC164" i="11"/>
  <c r="AK164" i="11"/>
  <c r="AS164" i="11"/>
  <c r="O164" i="11"/>
  <c r="AM164" i="11"/>
  <c r="AR164" i="11"/>
  <c r="AU164" i="11"/>
  <c r="N164" i="11"/>
  <c r="V164" i="11"/>
  <c r="AD164" i="11"/>
  <c r="AL164" i="11"/>
  <c r="H164" i="11"/>
  <c r="AE164" i="11"/>
  <c r="I164" i="11"/>
  <c r="X164" i="11"/>
  <c r="AN164" i="11"/>
  <c r="U106" i="11"/>
  <c r="U105" i="11"/>
  <c r="S164" i="11"/>
  <c r="AQ164" i="11"/>
  <c r="L164" i="11"/>
  <c r="AJ164" i="11"/>
  <c r="W164" i="11"/>
  <c r="P164" i="11"/>
  <c r="AF164" i="11"/>
  <c r="AA164" i="11"/>
  <c r="T164" i="11"/>
  <c r="G164" i="11"/>
  <c r="Q164" i="11"/>
  <c r="Y164" i="11"/>
  <c r="AG164" i="11"/>
  <c r="AO164" i="11"/>
  <c r="J164" i="11"/>
  <c r="R164" i="11"/>
  <c r="Z164" i="11"/>
  <c r="AH164" i="11"/>
  <c r="AP164" i="11"/>
  <c r="K164" i="11"/>
  <c r="AI164" i="11"/>
  <c r="AB164" i="11"/>
  <c r="AV164" i="11"/>
  <c r="AN170" i="4"/>
  <c r="U112" i="4"/>
  <c r="U111" i="4"/>
  <c r="AX152" i="11"/>
  <c r="AX165" i="11"/>
  <c r="AX153" i="11"/>
  <c r="AX158" i="11"/>
  <c r="AX148" i="11"/>
  <c r="AX162" i="11"/>
  <c r="AX125" i="11"/>
  <c r="AX138" i="11"/>
  <c r="AX131" i="11"/>
  <c r="AX133" i="11"/>
  <c r="AX128" i="11"/>
  <c r="AX140" i="11"/>
  <c r="AX161" i="11"/>
  <c r="AX123" i="11"/>
  <c r="AX124" i="11"/>
  <c r="AX121" i="11"/>
  <c r="AX144" i="11"/>
  <c r="AX160" i="11"/>
  <c r="AX139" i="11"/>
  <c r="AX134" i="11"/>
  <c r="AX149" i="11"/>
  <c r="AX145" i="11"/>
  <c r="AX126" i="11"/>
  <c r="AX122" i="11"/>
  <c r="AX132" i="11"/>
  <c r="AX163" i="11"/>
  <c r="AX127" i="11"/>
  <c r="AX154" i="11"/>
  <c r="AX129" i="11"/>
  <c r="AX136" i="11"/>
  <c r="AX130" i="11"/>
  <c r="AX141" i="11"/>
  <c r="AX164" i="11"/>
  <c r="AX151" i="11"/>
  <c r="AX146" i="11"/>
  <c r="AX135" i="11"/>
  <c r="AX147" i="11"/>
  <c r="AX143" i="11"/>
  <c r="AX157" i="11"/>
  <c r="AX150" i="11"/>
  <c r="AX159" i="11"/>
  <c r="AX155" i="11"/>
  <c r="AX142" i="11"/>
  <c r="AX137" i="11"/>
  <c r="AX156" i="11"/>
  <c r="A171" i="4"/>
  <c r="B172" i="4"/>
  <c r="AZ158" i="4"/>
  <c r="AZ163" i="4"/>
  <c r="AZ149" i="4"/>
  <c r="AZ153" i="4"/>
  <c r="AZ130" i="4"/>
  <c r="AZ131" i="4"/>
  <c r="AZ134" i="4"/>
  <c r="AZ161" i="4"/>
  <c r="AZ144" i="4"/>
  <c r="AZ148" i="4"/>
  <c r="AZ165" i="4"/>
  <c r="AZ152" i="4"/>
  <c r="AZ128" i="4"/>
  <c r="AZ162" i="4"/>
  <c r="AZ135" i="4"/>
  <c r="AZ146" i="4"/>
  <c r="AZ151" i="4"/>
  <c r="AZ155" i="4"/>
  <c r="AZ164" i="4"/>
  <c r="AZ127" i="4"/>
  <c r="AZ133" i="4"/>
  <c r="AZ150" i="4"/>
  <c r="AZ138" i="4"/>
  <c r="AZ159" i="4"/>
  <c r="AZ166" i="4"/>
  <c r="AZ143" i="4"/>
  <c r="AZ171" i="4"/>
  <c r="AZ132" i="4"/>
  <c r="AZ147" i="4"/>
  <c r="AZ145" i="4"/>
  <c r="AZ142" i="4"/>
  <c r="AZ139" i="4"/>
  <c r="AZ137" i="4"/>
  <c r="AZ169" i="4"/>
  <c r="AZ160" i="4"/>
  <c r="AZ154" i="4"/>
  <c r="AZ157" i="4"/>
  <c r="AZ129" i="4"/>
  <c r="AZ136" i="4"/>
  <c r="AZ141" i="4"/>
  <c r="AZ170" i="4"/>
  <c r="AZ140" i="4"/>
  <c r="AZ156" i="4"/>
  <c r="AZ168" i="4"/>
  <c r="AZ167" i="4"/>
  <c r="G170" i="4"/>
  <c r="H170" i="4"/>
  <c r="J170" i="4"/>
  <c r="K170" i="4"/>
  <c r="L170" i="4"/>
  <c r="I170" i="4"/>
  <c r="M170" i="4"/>
  <c r="N170" i="4"/>
  <c r="O170" i="4"/>
  <c r="P170" i="4"/>
  <c r="Q170" i="4"/>
  <c r="R170" i="4"/>
  <c r="S170" i="4"/>
  <c r="T170" i="4"/>
  <c r="U170" i="4"/>
  <c r="V170" i="4"/>
  <c r="W170" i="4"/>
  <c r="X170" i="4"/>
  <c r="Y170" i="4"/>
  <c r="Z170" i="4"/>
  <c r="AA170" i="4"/>
  <c r="AB170" i="4"/>
  <c r="AC170" i="4"/>
  <c r="AD170" i="4"/>
  <c r="AE170" i="4"/>
  <c r="AF170" i="4"/>
  <c r="AG170" i="4"/>
  <c r="AH170" i="4"/>
  <c r="AI170" i="4"/>
  <c r="AJ170" i="4"/>
  <c r="AK170" i="4"/>
  <c r="AL170" i="4"/>
  <c r="AM170" i="4"/>
  <c r="AO170" i="4"/>
  <c r="AP170" i="4"/>
  <c r="AQ170" i="4"/>
  <c r="AR170" i="4"/>
  <c r="AS170" i="4"/>
  <c r="AT170" i="4"/>
  <c r="AU170" i="4"/>
  <c r="AV170" i="4"/>
  <c r="AW170" i="4"/>
  <c r="AX170" i="4"/>
  <c r="BA125" i="4"/>
  <c r="BB119" i="4"/>
  <c r="AY119" i="11"/>
  <c r="AZ113" i="11"/>
  <c r="B167" i="11"/>
  <c r="A166" i="11"/>
  <c r="AU165" i="11"/>
  <c r="N165" i="11"/>
  <c r="V165" i="11"/>
  <c r="AD165" i="11"/>
  <c r="AL165" i="11"/>
  <c r="AT165" i="11"/>
  <c r="AE165" i="11"/>
  <c r="Z165" i="11"/>
  <c r="S165" i="11"/>
  <c r="AQ165" i="11"/>
  <c r="AB165" i="11"/>
  <c r="M165" i="11"/>
  <c r="U165" i="11"/>
  <c r="AC165" i="11"/>
  <c r="AK165" i="11"/>
  <c r="AS165" i="11"/>
  <c r="AV165" i="11"/>
  <c r="H165" i="11"/>
  <c r="O165" i="11"/>
  <c r="W165" i="11"/>
  <c r="AM165" i="11"/>
  <c r="AH165" i="11"/>
  <c r="K165" i="11"/>
  <c r="T165" i="11"/>
  <c r="AR165" i="11"/>
  <c r="I165" i="11"/>
  <c r="P165" i="11"/>
  <c r="X165" i="11"/>
  <c r="AF165" i="11"/>
  <c r="AN165" i="11"/>
  <c r="J165" i="11"/>
  <c r="AP165" i="11"/>
  <c r="AI165" i="11"/>
  <c r="G165" i="11"/>
  <c r="Q165" i="11"/>
  <c r="Y165" i="11"/>
  <c r="AG165" i="11"/>
  <c r="AO165" i="11"/>
  <c r="R165" i="11"/>
  <c r="AA165" i="11"/>
  <c r="L165" i="11"/>
  <c r="AJ165" i="11"/>
  <c r="AW165" i="11"/>
  <c r="A172" i="4"/>
  <c r="B173" i="4"/>
  <c r="J171" i="4"/>
  <c r="G171" i="4"/>
  <c r="K171" i="4"/>
  <c r="H171" i="4"/>
  <c r="I171" i="4"/>
  <c r="L171" i="4"/>
  <c r="M171" i="4"/>
  <c r="N171" i="4"/>
  <c r="O171" i="4"/>
  <c r="P171" i="4"/>
  <c r="Q171" i="4"/>
  <c r="R171" i="4"/>
  <c r="S171" i="4"/>
  <c r="T171" i="4"/>
  <c r="U171" i="4"/>
  <c r="V171" i="4"/>
  <c r="W171" i="4"/>
  <c r="X171" i="4"/>
  <c r="Y171" i="4"/>
  <c r="Z171" i="4"/>
  <c r="AA171" i="4"/>
  <c r="AB171" i="4"/>
  <c r="AC171" i="4"/>
  <c r="AD171" i="4"/>
  <c r="AE171" i="4"/>
  <c r="AF171" i="4"/>
  <c r="AG171" i="4"/>
  <c r="AH171" i="4"/>
  <c r="AI171" i="4"/>
  <c r="AJ171" i="4"/>
  <c r="AK171" i="4"/>
  <c r="AL171" i="4"/>
  <c r="AM171" i="4"/>
  <c r="AN171" i="4"/>
  <c r="AO171" i="4"/>
  <c r="AP171" i="4"/>
  <c r="AQ171" i="4"/>
  <c r="AR171" i="4"/>
  <c r="AS171" i="4"/>
  <c r="AT171" i="4"/>
  <c r="AU171" i="4"/>
  <c r="AV171" i="4"/>
  <c r="AW171" i="4"/>
  <c r="AX171" i="4"/>
  <c r="AY171" i="4"/>
  <c r="AZ119" i="11"/>
  <c r="BA113" i="11"/>
  <c r="AY126" i="11"/>
  <c r="AY161" i="11"/>
  <c r="AY137" i="11"/>
  <c r="AY141" i="11"/>
  <c r="AY134" i="11"/>
  <c r="AY125" i="11"/>
  <c r="AY160" i="11"/>
  <c r="AY127" i="11"/>
  <c r="AY140" i="11"/>
  <c r="AY162" i="11"/>
  <c r="AY145" i="11"/>
  <c r="AY158" i="11"/>
  <c r="AY143" i="11"/>
  <c r="AY163" i="11"/>
  <c r="AY165" i="11"/>
  <c r="AY148" i="11"/>
  <c r="AY144" i="11"/>
  <c r="AY147" i="11"/>
  <c r="AY129" i="11"/>
  <c r="AY139" i="11"/>
  <c r="AY156" i="11"/>
  <c r="AY154" i="11"/>
  <c r="AY164" i="11"/>
  <c r="AY153" i="11"/>
  <c r="AY166" i="11"/>
  <c r="AY152" i="11"/>
  <c r="AY124" i="11"/>
  <c r="AY146" i="11"/>
  <c r="AY130" i="11"/>
  <c r="AY122" i="11"/>
  <c r="AY121" i="11"/>
  <c r="AY142" i="11"/>
  <c r="AY138" i="11"/>
  <c r="AY123" i="11"/>
  <c r="AY135" i="11"/>
  <c r="AY149" i="11"/>
  <c r="AY159" i="11"/>
  <c r="AY150" i="11"/>
  <c r="AY155" i="11"/>
  <c r="AY132" i="11"/>
  <c r="AY157" i="11"/>
  <c r="AY151" i="11"/>
  <c r="AY131" i="11"/>
  <c r="AY136" i="11"/>
  <c r="AY133" i="11"/>
  <c r="AY128" i="11"/>
  <c r="BC119" i="4"/>
  <c r="BB125" i="4"/>
  <c r="BA153" i="4"/>
  <c r="BA168" i="4"/>
  <c r="BA161" i="4"/>
  <c r="BA146" i="4"/>
  <c r="BA148" i="4"/>
  <c r="BA143" i="4"/>
  <c r="BA137" i="4"/>
  <c r="BA140" i="4"/>
  <c r="BA134" i="4"/>
  <c r="BA169" i="4"/>
  <c r="BA128" i="4"/>
  <c r="BA170" i="4"/>
  <c r="BA135" i="4"/>
  <c r="BA149" i="4"/>
  <c r="BA133" i="4"/>
  <c r="BA171" i="4"/>
  <c r="BA162" i="4"/>
  <c r="BA156" i="4"/>
  <c r="BA130" i="4"/>
  <c r="BA154" i="4"/>
  <c r="BA166" i="4"/>
  <c r="BA160" i="4"/>
  <c r="BA131" i="4"/>
  <c r="BA157" i="4"/>
  <c r="BA141" i="4"/>
  <c r="BA167" i="4"/>
  <c r="BA138" i="4"/>
  <c r="BA158" i="4"/>
  <c r="BA163" i="4"/>
  <c r="BA145" i="4"/>
  <c r="BA164" i="4"/>
  <c r="BA139" i="4"/>
  <c r="BA165" i="4"/>
  <c r="BA155" i="4"/>
  <c r="BA129" i="4"/>
  <c r="BA152" i="4"/>
  <c r="BA150" i="4"/>
  <c r="BA142" i="4"/>
  <c r="BA151" i="4"/>
  <c r="BA144" i="4"/>
  <c r="BA127" i="4"/>
  <c r="BA147" i="4"/>
  <c r="BA132" i="4"/>
  <c r="BA136" i="4"/>
  <c r="BA159" i="4"/>
  <c r="N166" i="11"/>
  <c r="V166" i="11"/>
  <c r="AD166" i="11"/>
  <c r="AL166" i="11"/>
  <c r="AT166" i="11"/>
  <c r="W166" i="11"/>
  <c r="AM166" i="11"/>
  <c r="G166" i="11"/>
  <c r="Y166" i="11"/>
  <c r="Z166" i="11"/>
  <c r="AI166" i="11"/>
  <c r="H166" i="11"/>
  <c r="O166" i="11"/>
  <c r="AE166" i="11"/>
  <c r="AU166" i="11"/>
  <c r="AG166" i="11"/>
  <c r="AW166" i="11"/>
  <c r="J166" i="11"/>
  <c r="AH166" i="11"/>
  <c r="S166" i="11"/>
  <c r="AV166" i="11"/>
  <c r="I166" i="11"/>
  <c r="P166" i="11"/>
  <c r="X166" i="11"/>
  <c r="AF166" i="11"/>
  <c r="AN166" i="11"/>
  <c r="Q166" i="11"/>
  <c r="AO166" i="11"/>
  <c r="R166" i="11"/>
  <c r="AP166" i="11"/>
  <c r="K166" i="11"/>
  <c r="AQ166" i="11"/>
  <c r="L166" i="11"/>
  <c r="T166" i="11"/>
  <c r="AB166" i="11"/>
  <c r="AJ166" i="11"/>
  <c r="AR166" i="11"/>
  <c r="M166" i="11"/>
  <c r="U166" i="11"/>
  <c r="AC166" i="11"/>
  <c r="AK166" i="11"/>
  <c r="AS166" i="11"/>
  <c r="AA166" i="11"/>
  <c r="AX166" i="11"/>
  <c r="B168" i="11"/>
  <c r="A167" i="11"/>
  <c r="AZ167" i="11"/>
  <c r="BB153" i="4"/>
  <c r="BB159" i="4"/>
  <c r="BB141" i="4"/>
  <c r="BB168" i="4"/>
  <c r="BB163" i="4"/>
  <c r="BB148" i="4"/>
  <c r="BB156" i="4"/>
  <c r="BB161" i="4"/>
  <c r="BB162" i="4"/>
  <c r="BB166" i="4"/>
  <c r="BB170" i="4"/>
  <c r="BB160" i="4"/>
  <c r="BB150" i="4"/>
  <c r="BB135" i="4"/>
  <c r="BB169" i="4"/>
  <c r="BB171" i="4"/>
  <c r="BB167" i="4"/>
  <c r="BB172" i="4"/>
  <c r="BB165" i="4"/>
  <c r="BB127" i="4"/>
  <c r="BB164" i="4"/>
  <c r="BB149" i="4"/>
  <c r="BB133" i="4"/>
  <c r="BB152" i="4"/>
  <c r="BB146" i="4"/>
  <c r="BB131" i="4"/>
  <c r="BB138" i="4"/>
  <c r="BB155" i="4"/>
  <c r="BB151" i="4"/>
  <c r="BB128" i="4"/>
  <c r="BB143" i="4"/>
  <c r="BB154" i="4"/>
  <c r="BB139" i="4"/>
  <c r="BB140" i="4"/>
  <c r="BB137" i="4"/>
  <c r="BB158" i="4"/>
  <c r="BB129" i="4"/>
  <c r="BB136" i="4"/>
  <c r="BB130" i="4"/>
  <c r="BB132" i="4"/>
  <c r="BB147" i="4"/>
  <c r="BB144" i="4"/>
  <c r="BB157" i="4"/>
  <c r="BB142" i="4"/>
  <c r="BB134" i="4"/>
  <c r="BB145" i="4"/>
  <c r="A173" i="4"/>
  <c r="BB173" i="4"/>
  <c r="B174" i="4"/>
  <c r="K172" i="4"/>
  <c r="J172" i="4"/>
  <c r="H172" i="4"/>
  <c r="G172" i="4"/>
  <c r="L172" i="4"/>
  <c r="I172" i="4"/>
  <c r="M172" i="4"/>
  <c r="N172" i="4"/>
  <c r="O172" i="4"/>
  <c r="P172" i="4"/>
  <c r="Q172" i="4"/>
  <c r="R172" i="4"/>
  <c r="S172" i="4"/>
  <c r="T172" i="4"/>
  <c r="U172" i="4"/>
  <c r="V172" i="4"/>
  <c r="W172" i="4"/>
  <c r="X172" i="4"/>
  <c r="Y172" i="4"/>
  <c r="Z172" i="4"/>
  <c r="AA172" i="4"/>
  <c r="AB172" i="4"/>
  <c r="AC172" i="4"/>
  <c r="AD172" i="4"/>
  <c r="AE172" i="4"/>
  <c r="AF172" i="4"/>
  <c r="AG172" i="4"/>
  <c r="AH172" i="4"/>
  <c r="AI172" i="4"/>
  <c r="AJ172" i="4"/>
  <c r="AK172" i="4"/>
  <c r="AL172" i="4"/>
  <c r="AM172" i="4"/>
  <c r="AN172" i="4"/>
  <c r="AO172" i="4"/>
  <c r="AP172" i="4"/>
  <c r="AQ172" i="4"/>
  <c r="AR172" i="4"/>
  <c r="AS172" i="4"/>
  <c r="AT172" i="4"/>
  <c r="AU172" i="4"/>
  <c r="AV172" i="4"/>
  <c r="AW172" i="4"/>
  <c r="AX172" i="4"/>
  <c r="AY172" i="4"/>
  <c r="AZ172" i="4"/>
  <c r="AZ141" i="11"/>
  <c r="AZ143" i="11"/>
  <c r="AZ130" i="11"/>
  <c r="AZ127" i="11"/>
  <c r="AZ121" i="11"/>
  <c r="AZ145" i="11"/>
  <c r="AZ150" i="11"/>
  <c r="AZ134" i="11"/>
  <c r="AZ142" i="11"/>
  <c r="AZ132" i="11"/>
  <c r="AZ155" i="11"/>
  <c r="AZ126" i="11"/>
  <c r="AZ161" i="11"/>
  <c r="AZ147" i="11"/>
  <c r="AZ159" i="11"/>
  <c r="AZ166" i="11"/>
  <c r="AZ131" i="11"/>
  <c r="AZ149" i="11"/>
  <c r="AZ136" i="11"/>
  <c r="AZ165" i="11"/>
  <c r="AZ133" i="11"/>
  <c r="AZ128" i="11"/>
  <c r="AZ123" i="11"/>
  <c r="AZ137" i="11"/>
  <c r="AZ144" i="11"/>
  <c r="AZ163" i="11"/>
  <c r="AZ154" i="11"/>
  <c r="AZ138" i="11"/>
  <c r="AZ122" i="11"/>
  <c r="AZ156" i="11"/>
  <c r="AZ153" i="11"/>
  <c r="AZ124" i="11"/>
  <c r="AZ125" i="11"/>
  <c r="AZ162" i="11"/>
  <c r="AZ140" i="11"/>
  <c r="AZ148" i="11"/>
  <c r="AZ135" i="11"/>
  <c r="AZ160" i="11"/>
  <c r="AZ139" i="11"/>
  <c r="AZ151" i="11"/>
  <c r="AZ158" i="11"/>
  <c r="AZ152" i="11"/>
  <c r="AZ129" i="11"/>
  <c r="AZ146" i="11"/>
  <c r="AZ164" i="11"/>
  <c r="AZ157" i="11"/>
  <c r="BD119" i="4"/>
  <c r="BC125" i="4"/>
  <c r="BA172" i="4"/>
  <c r="BA119" i="11"/>
  <c r="BB113" i="11"/>
  <c r="AW167" i="11"/>
  <c r="I167" i="11"/>
  <c r="P167" i="11"/>
  <c r="X167" i="11"/>
  <c r="AF167" i="11"/>
  <c r="AN167" i="11"/>
  <c r="AV167" i="11"/>
  <c r="L167" i="11"/>
  <c r="M167" i="11"/>
  <c r="AC167" i="11"/>
  <c r="AS167" i="11"/>
  <c r="V167" i="11"/>
  <c r="AL167" i="11"/>
  <c r="O167" i="11"/>
  <c r="AM167" i="11"/>
  <c r="G167" i="11"/>
  <c r="Q167" i="11"/>
  <c r="Y167" i="11"/>
  <c r="AG167" i="11"/>
  <c r="AO167" i="11"/>
  <c r="J167" i="11"/>
  <c r="R167" i="11"/>
  <c r="Z167" i="11"/>
  <c r="AH167" i="11"/>
  <c r="AP167" i="11"/>
  <c r="AJ167" i="11"/>
  <c r="U167" i="11"/>
  <c r="N167" i="11"/>
  <c r="AT167" i="11"/>
  <c r="AE167" i="11"/>
  <c r="K167" i="11"/>
  <c r="S167" i="11"/>
  <c r="AA167" i="11"/>
  <c r="AI167" i="11"/>
  <c r="AQ167" i="11"/>
  <c r="T167" i="11"/>
  <c r="AB167" i="11"/>
  <c r="AR167" i="11"/>
  <c r="AX167" i="11"/>
  <c r="AK167" i="11"/>
  <c r="AD167" i="11"/>
  <c r="H167" i="11"/>
  <c r="W167" i="11"/>
  <c r="AU167" i="11"/>
  <c r="AY167" i="11"/>
  <c r="B169" i="11"/>
  <c r="A168" i="11"/>
  <c r="BC113" i="11"/>
  <c r="BB119" i="11"/>
  <c r="B175" i="4"/>
  <c r="A174" i="4"/>
  <c r="BA141" i="11"/>
  <c r="BA146" i="11"/>
  <c r="BA139" i="11"/>
  <c r="BA125" i="11"/>
  <c r="BA137" i="11"/>
  <c r="BA149" i="11"/>
  <c r="BA135" i="11"/>
  <c r="BA167" i="11"/>
  <c r="BA145" i="11"/>
  <c r="BA121" i="11"/>
  <c r="BA161" i="11"/>
  <c r="BA162" i="11"/>
  <c r="BA144" i="11"/>
  <c r="BA130" i="11"/>
  <c r="BA165" i="11"/>
  <c r="BA142" i="11"/>
  <c r="BA156" i="11"/>
  <c r="BA133" i="11"/>
  <c r="BA140" i="11"/>
  <c r="BA150" i="11"/>
  <c r="BA164" i="11"/>
  <c r="BA127" i="11"/>
  <c r="BA126" i="11"/>
  <c r="BA122" i="11"/>
  <c r="BA136" i="11"/>
  <c r="BA163" i="11"/>
  <c r="BA155" i="11"/>
  <c r="BA152" i="11"/>
  <c r="BA153" i="11"/>
  <c r="BA157" i="11"/>
  <c r="BA143" i="11"/>
  <c r="BA123" i="11"/>
  <c r="BA166" i="11"/>
  <c r="BA134" i="11"/>
  <c r="BA124" i="11"/>
  <c r="BA158" i="11"/>
  <c r="BA147" i="11"/>
  <c r="BA132" i="11"/>
  <c r="BA151" i="11"/>
  <c r="BA159" i="11"/>
  <c r="BA160" i="11"/>
  <c r="BA138" i="11"/>
  <c r="BA128" i="11"/>
  <c r="BA131" i="11"/>
  <c r="BA168" i="11"/>
  <c r="BA148" i="11"/>
  <c r="BA129" i="11"/>
  <c r="BA154" i="11"/>
  <c r="G173" i="4"/>
  <c r="J173" i="4"/>
  <c r="H173" i="4"/>
  <c r="K173" i="4"/>
  <c r="I173" i="4"/>
  <c r="L173" i="4"/>
  <c r="M173" i="4"/>
  <c r="N173" i="4"/>
  <c r="O173" i="4"/>
  <c r="P173" i="4"/>
  <c r="Q173" i="4"/>
  <c r="R173" i="4"/>
  <c r="S173" i="4"/>
  <c r="T173" i="4"/>
  <c r="U173" i="4"/>
  <c r="V173" i="4"/>
  <c r="W173" i="4"/>
  <c r="X173" i="4"/>
  <c r="Y173" i="4"/>
  <c r="Z173" i="4"/>
  <c r="AA173" i="4"/>
  <c r="AB173" i="4"/>
  <c r="AC173" i="4"/>
  <c r="AD173" i="4"/>
  <c r="AE173" i="4"/>
  <c r="AF173" i="4"/>
  <c r="AG173" i="4"/>
  <c r="AH173" i="4"/>
  <c r="AI173" i="4"/>
  <c r="AJ173" i="4"/>
  <c r="AK173" i="4"/>
  <c r="AL173" i="4"/>
  <c r="AM173" i="4"/>
  <c r="AN173" i="4"/>
  <c r="AO173" i="4"/>
  <c r="AP173" i="4"/>
  <c r="AQ173" i="4"/>
  <c r="AR173" i="4"/>
  <c r="AS173" i="4"/>
  <c r="AT173" i="4"/>
  <c r="AU173" i="4"/>
  <c r="AV173" i="4"/>
  <c r="AW173" i="4"/>
  <c r="AX173" i="4"/>
  <c r="AY173" i="4"/>
  <c r="AZ173" i="4"/>
  <c r="BA173" i="4"/>
  <c r="BC163" i="4"/>
  <c r="BC169" i="4"/>
  <c r="BC162" i="4"/>
  <c r="BC155" i="4"/>
  <c r="BC156" i="4"/>
  <c r="BC161" i="4"/>
  <c r="BC173" i="4"/>
  <c r="BC135" i="4"/>
  <c r="BC168" i="4"/>
  <c r="BC148" i="4"/>
  <c r="BC140" i="4"/>
  <c r="BC138" i="4"/>
  <c r="BC127" i="4"/>
  <c r="BC158" i="4"/>
  <c r="BC143" i="4"/>
  <c r="BC144" i="4"/>
  <c r="BC147" i="4"/>
  <c r="BC165" i="4"/>
  <c r="BC157" i="4"/>
  <c r="BC146" i="4"/>
  <c r="BC145" i="4"/>
  <c r="BC152" i="4"/>
  <c r="BC134" i="4"/>
  <c r="BC171" i="4"/>
  <c r="BC153" i="4"/>
  <c r="BC164" i="4"/>
  <c r="BC129" i="4"/>
  <c r="BC150" i="4"/>
  <c r="BC142" i="4"/>
  <c r="BC136" i="4"/>
  <c r="BC149" i="4"/>
  <c r="BC167" i="4"/>
  <c r="BC128" i="4"/>
  <c r="BC154" i="4"/>
  <c r="BC151" i="4"/>
  <c r="BC160" i="4"/>
  <c r="BC170" i="4"/>
  <c r="BC131" i="4"/>
  <c r="BC166" i="4"/>
  <c r="BC159" i="4"/>
  <c r="BC141" i="4"/>
  <c r="BC139" i="4"/>
  <c r="BC172" i="4"/>
  <c r="BC137" i="4"/>
  <c r="BC130" i="4"/>
  <c r="BC133" i="4"/>
  <c r="BC174" i="4"/>
  <c r="BC132" i="4"/>
  <c r="BD125" i="4"/>
  <c r="BE119" i="4"/>
  <c r="M111" i="4"/>
  <c r="I168" i="11"/>
  <c r="P168" i="11"/>
  <c r="X168" i="11"/>
  <c r="AF168" i="11"/>
  <c r="AN168" i="11"/>
  <c r="AV168" i="11"/>
  <c r="AD168" i="11"/>
  <c r="O168" i="11"/>
  <c r="AM168" i="11"/>
  <c r="G168" i="11"/>
  <c r="Q168" i="11"/>
  <c r="Y168" i="11"/>
  <c r="AG168" i="11"/>
  <c r="AO168" i="11"/>
  <c r="AW168" i="11"/>
  <c r="J168" i="11"/>
  <c r="R168" i="11"/>
  <c r="Z168" i="11"/>
  <c r="AH168" i="11"/>
  <c r="AP168" i="11"/>
  <c r="U168" i="11"/>
  <c r="AK168" i="11"/>
  <c r="N168" i="11"/>
  <c r="AT168" i="11"/>
  <c r="W168" i="11"/>
  <c r="K168" i="11"/>
  <c r="S168" i="11"/>
  <c r="AA168" i="11"/>
  <c r="AI168" i="11"/>
  <c r="AQ168" i="11"/>
  <c r="L168" i="11"/>
  <c r="T168" i="11"/>
  <c r="AB168" i="11"/>
  <c r="AJ168" i="11"/>
  <c r="AR168" i="11"/>
  <c r="AY168" i="11"/>
  <c r="M168" i="11"/>
  <c r="AC168" i="11"/>
  <c r="AS168" i="11"/>
  <c r="V168" i="11"/>
  <c r="AL168" i="11"/>
  <c r="H168" i="11"/>
  <c r="AE168" i="11"/>
  <c r="AU168" i="11"/>
  <c r="AX168" i="11"/>
  <c r="AZ168" i="11"/>
  <c r="B170" i="11"/>
  <c r="A169" i="11"/>
  <c r="M105" i="11"/>
  <c r="BB132" i="11"/>
  <c r="BB142" i="11"/>
  <c r="BB143" i="11"/>
  <c r="BB168" i="11"/>
  <c r="BB128" i="11"/>
  <c r="BB152" i="11"/>
  <c r="BB121" i="11"/>
  <c r="BB129" i="11"/>
  <c r="BB134" i="11"/>
  <c r="BB162" i="11"/>
  <c r="BB140" i="11"/>
  <c r="BB155" i="11"/>
  <c r="BB131" i="11"/>
  <c r="BB165" i="11"/>
  <c r="BB156" i="11"/>
  <c r="BB135" i="11"/>
  <c r="BB126" i="11"/>
  <c r="BB154" i="11"/>
  <c r="BB125" i="11"/>
  <c r="BB158" i="11"/>
  <c r="BB151" i="11"/>
  <c r="BB166" i="11"/>
  <c r="BB164" i="11"/>
  <c r="BB153" i="11"/>
  <c r="BB167" i="11"/>
  <c r="BB163" i="11"/>
  <c r="BB159" i="11"/>
  <c r="BB149" i="11"/>
  <c r="BB157" i="11"/>
  <c r="BB160" i="11"/>
  <c r="BB145" i="11"/>
  <c r="BB130" i="11"/>
  <c r="BB161" i="11"/>
  <c r="BB127" i="11"/>
  <c r="BB144" i="11"/>
  <c r="BB138" i="11"/>
  <c r="BB148" i="11"/>
  <c r="BB124" i="11"/>
  <c r="BB146" i="11"/>
  <c r="BB122" i="11"/>
  <c r="BB136" i="11"/>
  <c r="BB133" i="11"/>
  <c r="BB123" i="11"/>
  <c r="BB137" i="11"/>
  <c r="BB141" i="11"/>
  <c r="BB139" i="11"/>
  <c r="BB150" i="11"/>
  <c r="BB147" i="11"/>
  <c r="BC119" i="11"/>
  <c r="BD113" i="11"/>
  <c r="BE125" i="4"/>
  <c r="BF119" i="4"/>
  <c r="BD149" i="4"/>
  <c r="BD131" i="4"/>
  <c r="BD169" i="4"/>
  <c r="BD148" i="4"/>
  <c r="BD150" i="4"/>
  <c r="BD156" i="4"/>
  <c r="BD168" i="4"/>
  <c r="BD173" i="4"/>
  <c r="BD170" i="4"/>
  <c r="BD161" i="4"/>
  <c r="BD158" i="4"/>
  <c r="BD167" i="4"/>
  <c r="BD163" i="4"/>
  <c r="BD165" i="4"/>
  <c r="BD171" i="4"/>
  <c r="BD141" i="4"/>
  <c r="BD143" i="4"/>
  <c r="BD129" i="4"/>
  <c r="BD144" i="4"/>
  <c r="BD152" i="4"/>
  <c r="BD136" i="4"/>
  <c r="BD128" i="4"/>
  <c r="BD134" i="4"/>
  <c r="BD127" i="4"/>
  <c r="BD140" i="4"/>
  <c r="BD130" i="4"/>
  <c r="BD142" i="4"/>
  <c r="BD154" i="4"/>
  <c r="BD139" i="4"/>
  <c r="BD137" i="4"/>
  <c r="BD153" i="4"/>
  <c r="BD160" i="4"/>
  <c r="BD151" i="4"/>
  <c r="BD147" i="4"/>
  <c r="BD135" i="4"/>
  <c r="BD132" i="4"/>
  <c r="BD146" i="4"/>
  <c r="BD155" i="4"/>
  <c r="BD172" i="4"/>
  <c r="BD138" i="4"/>
  <c r="BD133" i="4"/>
  <c r="BD157" i="4"/>
  <c r="BD145" i="4"/>
  <c r="BD174" i="4"/>
  <c r="BD159" i="4"/>
  <c r="BD164" i="4"/>
  <c r="BD166" i="4"/>
  <c r="BD162" i="4"/>
  <c r="B176" i="4"/>
  <c r="A175" i="4"/>
  <c r="BD175" i="4"/>
  <c r="G174" i="4"/>
  <c r="K174" i="4"/>
  <c r="J174" i="4"/>
  <c r="H174" i="4"/>
  <c r="L174" i="4"/>
  <c r="I174" i="4"/>
  <c r="M174" i="4"/>
  <c r="N174" i="4"/>
  <c r="O174" i="4"/>
  <c r="P174" i="4"/>
  <c r="Q174" i="4"/>
  <c r="R174" i="4"/>
  <c r="S174" i="4"/>
  <c r="T174" i="4"/>
  <c r="U174" i="4"/>
  <c r="V174" i="4"/>
  <c r="W174" i="4"/>
  <c r="X174" i="4"/>
  <c r="Y174" i="4"/>
  <c r="Z174" i="4"/>
  <c r="AA174" i="4"/>
  <c r="AB174" i="4"/>
  <c r="AC174" i="4"/>
  <c r="AD174" i="4"/>
  <c r="AE174" i="4"/>
  <c r="AF174" i="4"/>
  <c r="AG174" i="4"/>
  <c r="AH174" i="4"/>
  <c r="AI174" i="4"/>
  <c r="AJ174" i="4"/>
  <c r="AK174" i="4"/>
  <c r="AL174" i="4"/>
  <c r="AM174" i="4"/>
  <c r="AN174" i="4"/>
  <c r="AO174" i="4"/>
  <c r="AP174" i="4"/>
  <c r="AQ174" i="4"/>
  <c r="AR174" i="4"/>
  <c r="AS174" i="4"/>
  <c r="AT174" i="4"/>
  <c r="AU174" i="4"/>
  <c r="AV174" i="4"/>
  <c r="AW174" i="4"/>
  <c r="AX174" i="4"/>
  <c r="AY174" i="4"/>
  <c r="AZ174" i="4"/>
  <c r="BA174" i="4"/>
  <c r="BB174" i="4"/>
  <c r="AY169" i="11"/>
  <c r="J169" i="11"/>
  <c r="R169" i="11"/>
  <c r="Z169" i="11"/>
  <c r="AH169" i="11"/>
  <c r="AP169" i="11"/>
  <c r="AX169" i="11"/>
  <c r="M169" i="11"/>
  <c r="AK169" i="11"/>
  <c r="N169" i="11"/>
  <c r="AL169" i="11"/>
  <c r="O169" i="11"/>
  <c r="AM169" i="11"/>
  <c r="K169" i="11"/>
  <c r="S169" i="11"/>
  <c r="AA169" i="11"/>
  <c r="AI169" i="11"/>
  <c r="AQ169" i="11"/>
  <c r="AC169" i="11"/>
  <c r="AD169" i="11"/>
  <c r="W169" i="11"/>
  <c r="L169" i="11"/>
  <c r="T169" i="11"/>
  <c r="AB169" i="11"/>
  <c r="AJ169" i="11"/>
  <c r="AR169" i="11"/>
  <c r="U169" i="11"/>
  <c r="AS169" i="11"/>
  <c r="V169" i="11"/>
  <c r="AT169" i="11"/>
  <c r="H169" i="11"/>
  <c r="AU169" i="11"/>
  <c r="I169" i="11"/>
  <c r="P169" i="11"/>
  <c r="X169" i="11"/>
  <c r="AF169" i="11"/>
  <c r="AN169" i="11"/>
  <c r="AV169" i="11"/>
  <c r="G169" i="11"/>
  <c r="Q169" i="11"/>
  <c r="Y169" i="11"/>
  <c r="AG169" i="11"/>
  <c r="AO169" i="11"/>
  <c r="AW169" i="11"/>
  <c r="AE169" i="11"/>
  <c r="AZ169" i="11"/>
  <c r="BA169" i="11"/>
  <c r="BB169" i="11"/>
  <c r="A170" i="11"/>
  <c r="B171" i="11"/>
  <c r="BE129" i="4"/>
  <c r="BE170" i="4"/>
  <c r="BE165" i="4"/>
  <c r="BE173" i="4"/>
  <c r="BE137" i="4"/>
  <c r="BE161" i="4"/>
  <c r="BE143" i="4"/>
  <c r="BE152" i="4"/>
  <c r="BE164" i="4"/>
  <c r="BE135" i="4"/>
  <c r="BE131" i="4"/>
  <c r="BE158" i="4"/>
  <c r="BE168" i="4"/>
  <c r="BE159" i="4"/>
  <c r="BE128" i="4"/>
  <c r="BE134" i="4"/>
  <c r="BE172" i="4"/>
  <c r="BE141" i="4"/>
  <c r="BE138" i="4"/>
  <c r="BE154" i="4"/>
  <c r="BE151" i="4"/>
  <c r="BE147" i="4"/>
  <c r="BE144" i="4"/>
  <c r="BE136" i="4"/>
  <c r="BE140" i="4"/>
  <c r="BE130" i="4"/>
  <c r="BE139" i="4"/>
  <c r="BE142" i="4"/>
  <c r="BE133" i="4"/>
  <c r="BE169" i="4"/>
  <c r="BE160" i="4"/>
  <c r="BE155" i="4"/>
  <c r="BE153" i="4"/>
  <c r="BE148" i="4"/>
  <c r="BE149" i="4"/>
  <c r="BE145" i="4"/>
  <c r="BE150" i="4"/>
  <c r="BE127" i="4"/>
  <c r="BE163" i="4"/>
  <c r="BE175" i="4"/>
  <c r="BE162" i="4"/>
  <c r="BE174" i="4"/>
  <c r="BE167" i="4"/>
  <c r="BE146" i="4"/>
  <c r="BE166" i="4"/>
  <c r="BE156" i="4"/>
  <c r="BE132" i="4"/>
  <c r="BE157" i="4"/>
  <c r="BE171" i="4"/>
  <c r="BE113" i="11"/>
  <c r="BD119" i="11"/>
  <c r="BC157" i="11"/>
  <c r="BC142" i="11"/>
  <c r="BC145" i="11"/>
  <c r="BC151" i="11"/>
  <c r="BC160" i="11"/>
  <c r="BC129" i="11"/>
  <c r="BC131" i="11"/>
  <c r="BC150" i="11"/>
  <c r="BC146" i="11"/>
  <c r="BC134" i="11"/>
  <c r="BC153" i="11"/>
  <c r="BC125" i="11"/>
  <c r="BC138" i="11"/>
  <c r="BC164" i="11"/>
  <c r="BC162" i="11"/>
  <c r="BC137" i="11"/>
  <c r="BC170" i="11"/>
  <c r="BC143" i="11"/>
  <c r="BC139" i="11"/>
  <c r="BC165" i="11"/>
  <c r="BC136" i="11"/>
  <c r="BC140" i="11"/>
  <c r="BC122" i="11"/>
  <c r="BC141" i="11"/>
  <c r="BC161" i="11"/>
  <c r="BC148" i="11"/>
  <c r="BC149" i="11"/>
  <c r="BC168" i="11"/>
  <c r="BC169" i="11"/>
  <c r="BC155" i="11"/>
  <c r="BC124" i="11"/>
  <c r="BC163" i="11"/>
  <c r="BC167" i="11"/>
  <c r="BC156" i="11"/>
  <c r="BC144" i="11"/>
  <c r="BC154" i="11"/>
  <c r="BC121" i="11"/>
  <c r="BC130" i="11"/>
  <c r="BC152" i="11"/>
  <c r="BC127" i="11"/>
  <c r="BC128" i="11"/>
  <c r="BC159" i="11"/>
  <c r="BC166" i="11"/>
  <c r="BC133" i="11"/>
  <c r="BC135" i="11"/>
  <c r="BC123" i="11"/>
  <c r="BC158" i="11"/>
  <c r="BC147" i="11"/>
  <c r="BC132" i="11"/>
  <c r="BC126" i="11"/>
  <c r="G175" i="4"/>
  <c r="J175" i="4"/>
  <c r="H175" i="4"/>
  <c r="K175" i="4"/>
  <c r="I175" i="4"/>
  <c r="L175" i="4"/>
  <c r="M175" i="4"/>
  <c r="N175" i="4"/>
  <c r="O175" i="4"/>
  <c r="P175" i="4"/>
  <c r="Q175" i="4"/>
  <c r="R175" i="4"/>
  <c r="S175" i="4"/>
  <c r="T175" i="4"/>
  <c r="U175" i="4"/>
  <c r="V175" i="4"/>
  <c r="W175" i="4"/>
  <c r="X175" i="4"/>
  <c r="Y175" i="4"/>
  <c r="Z175" i="4"/>
  <c r="AA175" i="4"/>
  <c r="AB175" i="4"/>
  <c r="AC175" i="4"/>
  <c r="AD175" i="4"/>
  <c r="AE175" i="4"/>
  <c r="AF175" i="4"/>
  <c r="AG175" i="4"/>
  <c r="AH175" i="4"/>
  <c r="AI175" i="4"/>
  <c r="AJ175" i="4"/>
  <c r="AK175" i="4"/>
  <c r="AL175" i="4"/>
  <c r="AM175" i="4"/>
  <c r="AN175" i="4"/>
  <c r="AO175" i="4"/>
  <c r="AP175" i="4"/>
  <c r="AQ175" i="4"/>
  <c r="AR175" i="4"/>
  <c r="AS175" i="4"/>
  <c r="AT175" i="4"/>
  <c r="AU175" i="4"/>
  <c r="AV175" i="4"/>
  <c r="AW175" i="4"/>
  <c r="AX175" i="4"/>
  <c r="AY175" i="4"/>
  <c r="AZ175" i="4"/>
  <c r="BA175" i="4"/>
  <c r="BB175" i="4"/>
  <c r="BC175" i="4"/>
  <c r="A176" i="4"/>
  <c r="BE176" i="4"/>
  <c r="B177" i="4"/>
  <c r="BG119" i="4"/>
  <c r="BF125" i="4"/>
  <c r="A171" i="11"/>
  <c r="B172" i="11"/>
  <c r="N170" i="11"/>
  <c r="V170" i="11"/>
  <c r="AD170" i="11"/>
  <c r="AL170" i="11"/>
  <c r="AT170" i="11"/>
  <c r="G170" i="11"/>
  <c r="Y170" i="11"/>
  <c r="AO170" i="11"/>
  <c r="J170" i="11"/>
  <c r="Z170" i="11"/>
  <c r="AX170" i="11"/>
  <c r="S170" i="11"/>
  <c r="AQ170" i="11"/>
  <c r="H170" i="11"/>
  <c r="O170" i="11"/>
  <c r="W170" i="11"/>
  <c r="AE170" i="11"/>
  <c r="AM170" i="11"/>
  <c r="AU170" i="11"/>
  <c r="AG170" i="11"/>
  <c r="R170" i="11"/>
  <c r="AP170" i="11"/>
  <c r="K170" i="11"/>
  <c r="AY170" i="11"/>
  <c r="I170" i="11"/>
  <c r="P170" i="11"/>
  <c r="X170" i="11"/>
  <c r="AF170" i="11"/>
  <c r="AN170" i="11"/>
  <c r="AV170" i="11"/>
  <c r="BA170" i="11"/>
  <c r="Q170" i="11"/>
  <c r="AW170" i="11"/>
  <c r="AH170" i="11"/>
  <c r="AI170" i="11"/>
  <c r="L170" i="11"/>
  <c r="T170" i="11"/>
  <c r="AB170" i="11"/>
  <c r="AJ170" i="11"/>
  <c r="AR170" i="11"/>
  <c r="M170" i="11"/>
  <c r="U170" i="11"/>
  <c r="AC170" i="11"/>
  <c r="AK170" i="11"/>
  <c r="AS170" i="11"/>
  <c r="AZ170" i="11"/>
  <c r="AA170" i="11"/>
  <c r="BB170" i="11"/>
  <c r="BD146" i="11"/>
  <c r="BD136" i="11"/>
  <c r="BD152" i="11"/>
  <c r="BD151" i="11"/>
  <c r="BD124" i="11"/>
  <c r="BD126" i="11"/>
  <c r="BD153" i="11"/>
  <c r="BD131" i="11"/>
  <c r="BD170" i="11"/>
  <c r="BD121" i="11"/>
  <c r="BD125" i="11"/>
  <c r="BD137" i="11"/>
  <c r="BD166" i="11"/>
  <c r="BD155" i="11"/>
  <c r="BD162" i="11"/>
  <c r="BD128" i="11"/>
  <c r="BD122" i="11"/>
  <c r="BD163" i="11"/>
  <c r="BD142" i="11"/>
  <c r="BD171" i="11"/>
  <c r="BD154" i="11"/>
  <c r="BD169" i="11"/>
  <c r="BD140" i="11"/>
  <c r="BD165" i="11"/>
  <c r="BD145" i="11"/>
  <c r="BD158" i="11"/>
  <c r="BD141" i="11"/>
  <c r="BD132" i="11"/>
  <c r="BD150" i="11"/>
  <c r="BD138" i="11"/>
  <c r="BD161" i="11"/>
  <c r="BD148" i="11"/>
  <c r="BD127" i="11"/>
  <c r="BD168" i="11"/>
  <c r="BD130" i="11"/>
  <c r="BD157" i="11"/>
  <c r="BD159" i="11"/>
  <c r="BD144" i="11"/>
  <c r="BD135" i="11"/>
  <c r="BD156" i="11"/>
  <c r="BD164" i="11"/>
  <c r="BD160" i="11"/>
  <c r="BD134" i="11"/>
  <c r="BD133" i="11"/>
  <c r="BD147" i="11"/>
  <c r="BD129" i="11"/>
  <c r="BD143" i="11"/>
  <c r="BD123" i="11"/>
  <c r="BD149" i="11"/>
  <c r="BD139" i="11"/>
  <c r="BD167" i="11"/>
  <c r="BF165" i="4"/>
  <c r="BF154" i="4"/>
  <c r="BF147" i="4"/>
  <c r="BF149" i="4"/>
  <c r="BF166" i="4"/>
  <c r="BF161" i="4"/>
  <c r="BF134" i="4"/>
  <c r="BF162" i="4"/>
  <c r="BF160" i="4"/>
  <c r="BF170" i="4"/>
  <c r="BF172" i="4"/>
  <c r="BF128" i="4"/>
  <c r="BF157" i="4"/>
  <c r="BF159" i="4"/>
  <c r="BF131" i="4"/>
  <c r="BF151" i="4"/>
  <c r="BF130" i="4"/>
  <c r="BF163" i="4"/>
  <c r="BF152" i="4"/>
  <c r="BF129" i="4"/>
  <c r="BF144" i="4"/>
  <c r="BF139" i="4"/>
  <c r="BF142" i="4"/>
  <c r="BF148" i="4"/>
  <c r="BF171" i="4"/>
  <c r="BF127" i="4"/>
  <c r="BF141" i="4"/>
  <c r="BF140" i="4"/>
  <c r="BF156" i="4"/>
  <c r="BF155" i="4"/>
  <c r="BF143" i="4"/>
  <c r="BF138" i="4"/>
  <c r="BF133" i="4"/>
  <c r="BF173" i="4"/>
  <c r="BF175" i="4"/>
  <c r="BF158" i="4"/>
  <c r="BF176" i="4"/>
  <c r="BF174" i="4"/>
  <c r="BF136" i="4"/>
  <c r="BF168" i="4"/>
  <c r="BF132" i="4"/>
  <c r="BF153" i="4"/>
  <c r="BF145" i="4"/>
  <c r="BF164" i="4"/>
  <c r="BF150" i="4"/>
  <c r="BF146" i="4"/>
  <c r="BF169" i="4"/>
  <c r="BF137" i="4"/>
  <c r="BF135" i="4"/>
  <c r="BF167" i="4"/>
  <c r="BE119" i="11"/>
  <c r="BF113" i="11"/>
  <c r="BH119" i="4"/>
  <c r="BG125" i="4"/>
  <c r="B178" i="4"/>
  <c r="A177" i="4"/>
  <c r="BF177" i="4"/>
  <c r="G176" i="4"/>
  <c r="J176" i="4"/>
  <c r="K176" i="4"/>
  <c r="H176" i="4"/>
  <c r="L176" i="4"/>
  <c r="I176" i="4"/>
  <c r="M176" i="4"/>
  <c r="N176" i="4"/>
  <c r="O176" i="4"/>
  <c r="P176" i="4"/>
  <c r="Q176" i="4"/>
  <c r="R176" i="4"/>
  <c r="S176" i="4"/>
  <c r="T176" i="4"/>
  <c r="U176" i="4"/>
  <c r="V176" i="4"/>
  <c r="W176" i="4"/>
  <c r="X176" i="4"/>
  <c r="Y176" i="4"/>
  <c r="Z176" i="4"/>
  <c r="AA176" i="4"/>
  <c r="AB176" i="4"/>
  <c r="AC176" i="4"/>
  <c r="AD176" i="4"/>
  <c r="AE176" i="4"/>
  <c r="AF176" i="4"/>
  <c r="AG176" i="4"/>
  <c r="AH176" i="4"/>
  <c r="AI176" i="4"/>
  <c r="AJ176" i="4"/>
  <c r="AK176" i="4"/>
  <c r="AL176" i="4"/>
  <c r="AM176" i="4"/>
  <c r="AN176" i="4"/>
  <c r="AO176" i="4"/>
  <c r="AP176" i="4"/>
  <c r="AQ176" i="4"/>
  <c r="AR176" i="4"/>
  <c r="AS176" i="4"/>
  <c r="AT176" i="4"/>
  <c r="AU176" i="4"/>
  <c r="AV176" i="4"/>
  <c r="AW176" i="4"/>
  <c r="AX176" i="4"/>
  <c r="AY176" i="4"/>
  <c r="AZ176" i="4"/>
  <c r="BA176" i="4"/>
  <c r="BB176" i="4"/>
  <c r="BC176" i="4"/>
  <c r="BD176" i="4"/>
  <c r="A172" i="11"/>
  <c r="B173" i="11"/>
  <c r="BA171" i="11"/>
  <c r="J171" i="11"/>
  <c r="R171" i="11"/>
  <c r="Z171" i="11"/>
  <c r="AH171" i="11"/>
  <c r="AP171" i="11"/>
  <c r="AX171" i="11"/>
  <c r="BB171" i="11"/>
  <c r="K171" i="11"/>
  <c r="S171" i="11"/>
  <c r="AA171" i="11"/>
  <c r="AI171" i="11"/>
  <c r="AQ171" i="11"/>
  <c r="AY171" i="11"/>
  <c r="AB171" i="11"/>
  <c r="AR171" i="11"/>
  <c r="L171" i="11"/>
  <c r="AZ171" i="11"/>
  <c r="M171" i="11"/>
  <c r="U171" i="11"/>
  <c r="AC171" i="11"/>
  <c r="AK171" i="11"/>
  <c r="AS171" i="11"/>
  <c r="N171" i="11"/>
  <c r="V171" i="11"/>
  <c r="AD171" i="11"/>
  <c r="AL171" i="11"/>
  <c r="AT171" i="11"/>
  <c r="I171" i="11"/>
  <c r="O171" i="11"/>
  <c r="W171" i="11"/>
  <c r="AE171" i="11"/>
  <c r="AM171" i="11"/>
  <c r="AU171" i="11"/>
  <c r="T171" i="11"/>
  <c r="H171" i="11"/>
  <c r="P171" i="11"/>
  <c r="X171" i="11"/>
  <c r="AF171" i="11"/>
  <c r="AN171" i="11"/>
  <c r="AV171" i="11"/>
  <c r="G171" i="11"/>
  <c r="Q171" i="11"/>
  <c r="Y171" i="11"/>
  <c r="AG171" i="11"/>
  <c r="AO171" i="11"/>
  <c r="AW171" i="11"/>
  <c r="AJ171" i="11"/>
  <c r="BC171" i="11"/>
  <c r="BF119" i="11"/>
  <c r="BG113" i="11"/>
  <c r="B179" i="4"/>
  <c r="A178" i="4"/>
  <c r="BG167" i="4"/>
  <c r="BG135" i="4"/>
  <c r="BG153" i="4"/>
  <c r="BG164" i="4"/>
  <c r="BG155" i="4"/>
  <c r="BG158" i="4"/>
  <c r="BG166" i="4"/>
  <c r="BG177" i="4"/>
  <c r="BG152" i="4"/>
  <c r="BG163" i="4"/>
  <c r="BG127" i="4"/>
  <c r="BG170" i="4"/>
  <c r="BG168" i="4"/>
  <c r="BG176" i="4"/>
  <c r="BG162" i="4"/>
  <c r="BG143" i="4"/>
  <c r="BG165" i="4"/>
  <c r="BG144" i="4"/>
  <c r="BG147" i="4"/>
  <c r="BG132" i="4"/>
  <c r="BG159" i="4"/>
  <c r="BG150" i="4"/>
  <c r="BG156" i="4"/>
  <c r="BG129" i="4"/>
  <c r="BG151" i="4"/>
  <c r="BG173" i="4"/>
  <c r="BG137" i="4"/>
  <c r="BG174" i="4"/>
  <c r="BG140" i="4"/>
  <c r="BG138" i="4"/>
  <c r="BG130" i="4"/>
  <c r="BG161" i="4"/>
  <c r="BG154" i="4"/>
  <c r="BG175" i="4"/>
  <c r="BG136" i="4"/>
  <c r="BG172" i="4"/>
  <c r="BG133" i="4"/>
  <c r="BG160" i="4"/>
  <c r="BG149" i="4"/>
  <c r="BG139" i="4"/>
  <c r="BG169" i="4"/>
  <c r="BG146" i="4"/>
  <c r="BG145" i="4"/>
  <c r="BG171" i="4"/>
  <c r="BG134" i="4"/>
  <c r="BG128" i="4"/>
  <c r="BG157" i="4"/>
  <c r="BG178" i="4"/>
  <c r="BG131" i="4"/>
  <c r="BG148" i="4"/>
  <c r="BG142" i="4"/>
  <c r="BG141" i="4"/>
  <c r="BI119" i="4"/>
  <c r="BH125" i="4"/>
  <c r="G177" i="4"/>
  <c r="K177" i="4"/>
  <c r="H177" i="4"/>
  <c r="J177" i="4"/>
  <c r="I177" i="4"/>
  <c r="L177" i="4"/>
  <c r="M177" i="4"/>
  <c r="N177" i="4"/>
  <c r="O177" i="4"/>
  <c r="P177" i="4"/>
  <c r="Q177" i="4"/>
  <c r="R177" i="4"/>
  <c r="S177" i="4"/>
  <c r="T177" i="4"/>
  <c r="U177" i="4"/>
  <c r="V177" i="4"/>
  <c r="W177" i="4"/>
  <c r="X177" i="4"/>
  <c r="Y177" i="4"/>
  <c r="Z177" i="4"/>
  <c r="AA177" i="4"/>
  <c r="AB177" i="4"/>
  <c r="AC177" i="4"/>
  <c r="AD177" i="4"/>
  <c r="AE177" i="4"/>
  <c r="AF177" i="4"/>
  <c r="AG177" i="4"/>
  <c r="AH177" i="4"/>
  <c r="AI177" i="4"/>
  <c r="AJ177" i="4"/>
  <c r="AK177" i="4"/>
  <c r="AL177" i="4"/>
  <c r="AM177" i="4"/>
  <c r="AN177" i="4"/>
  <c r="AO177" i="4"/>
  <c r="AP177" i="4"/>
  <c r="AQ177" i="4"/>
  <c r="AR177" i="4"/>
  <c r="AS177" i="4"/>
  <c r="AT177" i="4"/>
  <c r="AU177" i="4"/>
  <c r="AV177" i="4"/>
  <c r="AW177" i="4"/>
  <c r="AX177" i="4"/>
  <c r="AY177" i="4"/>
  <c r="AZ177" i="4"/>
  <c r="BA177" i="4"/>
  <c r="BB177" i="4"/>
  <c r="BC177" i="4"/>
  <c r="BD177" i="4"/>
  <c r="BE177" i="4"/>
  <c r="BE143" i="11"/>
  <c r="BE132" i="11"/>
  <c r="BE138" i="11"/>
  <c r="BE149" i="11"/>
  <c r="BE134" i="11"/>
  <c r="BE162" i="11"/>
  <c r="BE146" i="11"/>
  <c r="BE126" i="11"/>
  <c r="BE128" i="11"/>
  <c r="BE156" i="11"/>
  <c r="BE123" i="11"/>
  <c r="BE136" i="11"/>
  <c r="BE139" i="11"/>
  <c r="BE158" i="11"/>
  <c r="BE161" i="11"/>
  <c r="BE125" i="11"/>
  <c r="BE166" i="11"/>
  <c r="BE148" i="11"/>
  <c r="BE135" i="11"/>
  <c r="BE133" i="11"/>
  <c r="BE142" i="11"/>
  <c r="BE153" i="11"/>
  <c r="BE165" i="11"/>
  <c r="BE147" i="11"/>
  <c r="BE131" i="11"/>
  <c r="BE140" i="11"/>
  <c r="BE151" i="11"/>
  <c r="BE164" i="11"/>
  <c r="BE171" i="11"/>
  <c r="BE160" i="11"/>
  <c r="BE159" i="11"/>
  <c r="BE141" i="11"/>
  <c r="BE121" i="11"/>
  <c r="BE122" i="11"/>
  <c r="BE137" i="11"/>
  <c r="BE168" i="11"/>
  <c r="BE144" i="11"/>
  <c r="BE167" i="11"/>
  <c r="BE170" i="11"/>
  <c r="BE124" i="11"/>
  <c r="BE127" i="11"/>
  <c r="BE150" i="11"/>
  <c r="BE155" i="11"/>
  <c r="BE169" i="11"/>
  <c r="BE154" i="11"/>
  <c r="BE163" i="11"/>
  <c r="BE157" i="11"/>
  <c r="BE145" i="11"/>
  <c r="BE129" i="11"/>
  <c r="BE152" i="11"/>
  <c r="BE172" i="11"/>
  <c r="BE130" i="11"/>
  <c r="B174" i="11"/>
  <c r="A173" i="11"/>
  <c r="K172" i="11"/>
  <c r="S172" i="11"/>
  <c r="AA172" i="11"/>
  <c r="AI172" i="11"/>
  <c r="AQ172" i="11"/>
  <c r="AY172" i="11"/>
  <c r="BC172" i="11"/>
  <c r="X172" i="11"/>
  <c r="AG172" i="11"/>
  <c r="AH172" i="11"/>
  <c r="L172" i="11"/>
  <c r="T172" i="11"/>
  <c r="AB172" i="11"/>
  <c r="AJ172" i="11"/>
  <c r="AR172" i="11"/>
  <c r="AZ172" i="11"/>
  <c r="I172" i="11"/>
  <c r="AN172" i="11"/>
  <c r="Q172" i="11"/>
  <c r="AW172" i="11"/>
  <c r="J172" i="11"/>
  <c r="AX172" i="11"/>
  <c r="M172" i="11"/>
  <c r="U172" i="11"/>
  <c r="AC172" i="11"/>
  <c r="AK172" i="11"/>
  <c r="AS172" i="11"/>
  <c r="BA172" i="11"/>
  <c r="AV172" i="11"/>
  <c r="Y172" i="11"/>
  <c r="Z172" i="11"/>
  <c r="N172" i="11"/>
  <c r="V172" i="11"/>
  <c r="AD172" i="11"/>
  <c r="AL172" i="11"/>
  <c r="AT172" i="11"/>
  <c r="BB172" i="11"/>
  <c r="H172" i="11"/>
  <c r="O172" i="11"/>
  <c r="W172" i="11"/>
  <c r="AE172" i="11"/>
  <c r="AM172" i="11"/>
  <c r="AU172" i="11"/>
  <c r="P172" i="11"/>
  <c r="AF172" i="11"/>
  <c r="G172" i="11"/>
  <c r="AO172" i="11"/>
  <c r="R172" i="11"/>
  <c r="AP172" i="11"/>
  <c r="BD172" i="11"/>
  <c r="BH129" i="4"/>
  <c r="BH162" i="4"/>
  <c r="BH153" i="4"/>
  <c r="BH156" i="4"/>
  <c r="BH127" i="4"/>
  <c r="BH172" i="4"/>
  <c r="BH161" i="4"/>
  <c r="BH170" i="4"/>
  <c r="BH157" i="4"/>
  <c r="BH158" i="4"/>
  <c r="BH168" i="4"/>
  <c r="BH165" i="4"/>
  <c r="BH159" i="4"/>
  <c r="BH163" i="4"/>
  <c r="BH148" i="4"/>
  <c r="BH155" i="4"/>
  <c r="BH142" i="4"/>
  <c r="BH146" i="4"/>
  <c r="BH167" i="4"/>
  <c r="BH130" i="4"/>
  <c r="BH150" i="4"/>
  <c r="BH173" i="4"/>
  <c r="BH138" i="4"/>
  <c r="BH139" i="4"/>
  <c r="BH136" i="4"/>
  <c r="BH154" i="4"/>
  <c r="BH176" i="4"/>
  <c r="BH143" i="4"/>
  <c r="BH151" i="4"/>
  <c r="BH140" i="4"/>
  <c r="BH149" i="4"/>
  <c r="BH145" i="4"/>
  <c r="BH133" i="4"/>
  <c r="BH128" i="4"/>
  <c r="BH175" i="4"/>
  <c r="BH134" i="4"/>
  <c r="BH137" i="4"/>
  <c r="BH132" i="4"/>
  <c r="BH135" i="4"/>
  <c r="BH178" i="4"/>
  <c r="BH141" i="4"/>
  <c r="BH144" i="4"/>
  <c r="BH147" i="4"/>
  <c r="BH152" i="4"/>
  <c r="BH164" i="4"/>
  <c r="BH169" i="4"/>
  <c r="BH131" i="4"/>
  <c r="BH166" i="4"/>
  <c r="BH160" i="4"/>
  <c r="BH177" i="4"/>
  <c r="BH174" i="4"/>
  <c r="BH171" i="4"/>
  <c r="B180" i="4"/>
  <c r="A179" i="4"/>
  <c r="BG119" i="11"/>
  <c r="BH113" i="11"/>
  <c r="BJ119" i="4"/>
  <c r="BI125" i="4"/>
  <c r="BF148" i="11"/>
  <c r="BF131" i="11"/>
  <c r="BF156" i="11"/>
  <c r="BF153" i="11"/>
  <c r="BF167" i="11"/>
  <c r="BF122" i="11"/>
  <c r="BF166" i="11"/>
  <c r="BF138" i="11"/>
  <c r="BF151" i="11"/>
  <c r="BF133" i="11"/>
  <c r="BF152" i="11"/>
  <c r="BF155" i="11"/>
  <c r="BF135" i="11"/>
  <c r="BF125" i="11"/>
  <c r="BF165" i="11"/>
  <c r="BF144" i="11"/>
  <c r="BF173" i="11"/>
  <c r="BF160" i="11"/>
  <c r="BF154" i="11"/>
  <c r="BF150" i="11"/>
  <c r="BF161" i="11"/>
  <c r="BF130" i="11"/>
  <c r="BF164" i="11"/>
  <c r="BF143" i="11"/>
  <c r="BF123" i="11"/>
  <c r="BF129" i="11"/>
  <c r="BF136" i="11"/>
  <c r="BF159" i="11"/>
  <c r="BF146" i="11"/>
  <c r="BF157" i="11"/>
  <c r="BF121" i="11"/>
  <c r="BF139" i="11"/>
  <c r="BF169" i="11"/>
  <c r="BF124" i="11"/>
  <c r="BF145" i="11"/>
  <c r="BF140" i="11"/>
  <c r="BF141" i="11"/>
  <c r="BF137" i="11"/>
  <c r="BF128" i="11"/>
  <c r="BF162" i="11"/>
  <c r="BF127" i="11"/>
  <c r="BF163" i="11"/>
  <c r="BF147" i="11"/>
  <c r="BF142" i="11"/>
  <c r="BF132" i="11"/>
  <c r="BF126" i="11"/>
  <c r="BF170" i="11"/>
  <c r="BF149" i="11"/>
  <c r="BF172" i="11"/>
  <c r="BF158" i="11"/>
  <c r="BF171" i="11"/>
  <c r="BF168" i="11"/>
  <c r="BF134" i="11"/>
  <c r="G178" i="4"/>
  <c r="K178" i="4"/>
  <c r="H178" i="4"/>
  <c r="J178" i="4"/>
  <c r="I178" i="4"/>
  <c r="L178" i="4"/>
  <c r="M178" i="4"/>
  <c r="N178" i="4"/>
  <c r="O178" i="4"/>
  <c r="P178" i="4"/>
  <c r="Q178" i="4"/>
  <c r="R178" i="4"/>
  <c r="S178" i="4"/>
  <c r="T178" i="4"/>
  <c r="U178" i="4"/>
  <c r="V178" i="4"/>
  <c r="W178" i="4"/>
  <c r="X178" i="4"/>
  <c r="Y178" i="4"/>
  <c r="Z178" i="4"/>
  <c r="AA178" i="4"/>
  <c r="AB178" i="4"/>
  <c r="AC178" i="4"/>
  <c r="AD178" i="4"/>
  <c r="AE178" i="4"/>
  <c r="AF178" i="4"/>
  <c r="AG178" i="4"/>
  <c r="AH178" i="4"/>
  <c r="AI178" i="4"/>
  <c r="AJ178" i="4"/>
  <c r="AK178" i="4"/>
  <c r="AL178" i="4"/>
  <c r="AM178" i="4"/>
  <c r="AN178" i="4"/>
  <c r="AO178" i="4"/>
  <c r="AP178" i="4"/>
  <c r="AQ178" i="4"/>
  <c r="AR178" i="4"/>
  <c r="AS178" i="4"/>
  <c r="AT178" i="4"/>
  <c r="AU178" i="4"/>
  <c r="AV178" i="4"/>
  <c r="AW178" i="4"/>
  <c r="AX178" i="4"/>
  <c r="AY178" i="4"/>
  <c r="AZ178" i="4"/>
  <c r="BA178" i="4"/>
  <c r="BB178" i="4"/>
  <c r="BC178" i="4"/>
  <c r="BD178" i="4"/>
  <c r="BE178" i="4"/>
  <c r="BF178" i="4"/>
  <c r="BC173" i="11"/>
  <c r="K173" i="11"/>
  <c r="S173" i="11"/>
  <c r="AA173" i="11"/>
  <c r="AI173" i="11"/>
  <c r="AQ173" i="11"/>
  <c r="AY173" i="11"/>
  <c r="L173" i="11"/>
  <c r="AB173" i="11"/>
  <c r="AJ173" i="11"/>
  <c r="AZ173" i="11"/>
  <c r="P173" i="11"/>
  <c r="Y173" i="11"/>
  <c r="J173" i="11"/>
  <c r="AP173" i="11"/>
  <c r="BD173" i="11"/>
  <c r="T173" i="11"/>
  <c r="AR173" i="11"/>
  <c r="BA173" i="11"/>
  <c r="X173" i="11"/>
  <c r="AV173" i="11"/>
  <c r="G173" i="11"/>
  <c r="AO173" i="11"/>
  <c r="Z173" i="11"/>
  <c r="M173" i="11"/>
  <c r="U173" i="11"/>
  <c r="AC173" i="11"/>
  <c r="AK173" i="11"/>
  <c r="AS173" i="11"/>
  <c r="AF173" i="11"/>
  <c r="AG173" i="11"/>
  <c r="AH173" i="11"/>
  <c r="N173" i="11"/>
  <c r="V173" i="11"/>
  <c r="AD173" i="11"/>
  <c r="AL173" i="11"/>
  <c r="AT173" i="11"/>
  <c r="BB173" i="11"/>
  <c r="H173" i="11"/>
  <c r="O173" i="11"/>
  <c r="W173" i="11"/>
  <c r="AE173" i="11"/>
  <c r="AM173" i="11"/>
  <c r="AU173" i="11"/>
  <c r="I173" i="11"/>
  <c r="AN173" i="11"/>
  <c r="Q173" i="11"/>
  <c r="AW173" i="11"/>
  <c r="R173" i="11"/>
  <c r="AX173" i="11"/>
  <c r="BE173" i="11"/>
  <c r="B175" i="11"/>
  <c r="A174" i="11"/>
  <c r="G179" i="4"/>
  <c r="J179" i="4"/>
  <c r="H179" i="4"/>
  <c r="K179" i="4"/>
  <c r="L179" i="4"/>
  <c r="I179" i="4"/>
  <c r="M179" i="4"/>
  <c r="N179" i="4"/>
  <c r="O179" i="4"/>
  <c r="P179" i="4"/>
  <c r="Q179" i="4"/>
  <c r="R179" i="4"/>
  <c r="S179" i="4"/>
  <c r="T179" i="4"/>
  <c r="U179" i="4"/>
  <c r="V179" i="4"/>
  <c r="W179" i="4"/>
  <c r="X179" i="4"/>
  <c r="Y179" i="4"/>
  <c r="Z179" i="4"/>
  <c r="AA179" i="4"/>
  <c r="AB179" i="4"/>
  <c r="AC179" i="4"/>
  <c r="AD179" i="4"/>
  <c r="AE179" i="4"/>
  <c r="AF179" i="4"/>
  <c r="AG179" i="4"/>
  <c r="AH179" i="4"/>
  <c r="AI179" i="4"/>
  <c r="AJ179" i="4"/>
  <c r="AK179" i="4"/>
  <c r="AL179" i="4"/>
  <c r="AM179" i="4"/>
  <c r="AN179" i="4"/>
  <c r="AO179" i="4"/>
  <c r="AP179" i="4"/>
  <c r="AQ179" i="4"/>
  <c r="AR179" i="4"/>
  <c r="AS179" i="4"/>
  <c r="AT179" i="4"/>
  <c r="AU179" i="4"/>
  <c r="AV179" i="4"/>
  <c r="AW179" i="4"/>
  <c r="AX179" i="4"/>
  <c r="AY179" i="4"/>
  <c r="AZ179" i="4"/>
  <c r="BA179" i="4"/>
  <c r="BB179" i="4"/>
  <c r="BC179" i="4"/>
  <c r="BD179" i="4"/>
  <c r="BE179" i="4"/>
  <c r="BF179" i="4"/>
  <c r="BG179" i="4"/>
  <c r="A180" i="4"/>
  <c r="B181" i="4"/>
  <c r="BK119" i="4"/>
  <c r="BJ125" i="4"/>
  <c r="BI127" i="4"/>
  <c r="BI171" i="4"/>
  <c r="BI161" i="4"/>
  <c r="BI129" i="4"/>
  <c r="BI177" i="4"/>
  <c r="BI158" i="4"/>
  <c r="BI168" i="4"/>
  <c r="BI140" i="4"/>
  <c r="BI153" i="4"/>
  <c r="BI152" i="4"/>
  <c r="BI143" i="4"/>
  <c r="BI169" i="4"/>
  <c r="BI147" i="4"/>
  <c r="BI166" i="4"/>
  <c r="BI154" i="4"/>
  <c r="BI145" i="4"/>
  <c r="BI131" i="4"/>
  <c r="BI156" i="4"/>
  <c r="BI135" i="4"/>
  <c r="BI164" i="4"/>
  <c r="BI159" i="4"/>
  <c r="BI170" i="4"/>
  <c r="BI139" i="4"/>
  <c r="BI162" i="4"/>
  <c r="BI134" i="4"/>
  <c r="BI176" i="4"/>
  <c r="BI141" i="4"/>
  <c r="BI146" i="4"/>
  <c r="BI150" i="4"/>
  <c r="BI137" i="4"/>
  <c r="BI133" i="4"/>
  <c r="BI142" i="4"/>
  <c r="BI148" i="4"/>
  <c r="BI178" i="4"/>
  <c r="BI149" i="4"/>
  <c r="BI175" i="4"/>
  <c r="BI180" i="4"/>
  <c r="BI173" i="4"/>
  <c r="BI160" i="4"/>
  <c r="BI165" i="4"/>
  <c r="BI136" i="4"/>
  <c r="BI144" i="4"/>
  <c r="BI172" i="4"/>
  <c r="BI179" i="4"/>
  <c r="BI138" i="4"/>
  <c r="BI157" i="4"/>
  <c r="BI128" i="4"/>
  <c r="BI167" i="4"/>
  <c r="BI130" i="4"/>
  <c r="BI155" i="4"/>
  <c r="BI132" i="4"/>
  <c r="BI151" i="4"/>
  <c r="BI174" i="4"/>
  <c r="BI163" i="4"/>
  <c r="BI113" i="11"/>
  <c r="BH119" i="11"/>
  <c r="BH179" i="4"/>
  <c r="BG157" i="11"/>
  <c r="BG162" i="11"/>
  <c r="BG140" i="11"/>
  <c r="BG161" i="11"/>
  <c r="BG125" i="11"/>
  <c r="BG136" i="11"/>
  <c r="BG169" i="11"/>
  <c r="BG166" i="11"/>
  <c r="BG139" i="11"/>
  <c r="BG163" i="11"/>
  <c r="BG150" i="11"/>
  <c r="BG151" i="11"/>
  <c r="BG132" i="11"/>
  <c r="BG168" i="11"/>
  <c r="BG167" i="11"/>
  <c r="BG147" i="11"/>
  <c r="BG128" i="11"/>
  <c r="BG131" i="11"/>
  <c r="BG173" i="11"/>
  <c r="BG171" i="11"/>
  <c r="BG145" i="11"/>
  <c r="BG134" i="11"/>
  <c r="BG143" i="11"/>
  <c r="BG141" i="11"/>
  <c r="BG133" i="11"/>
  <c r="BG123" i="11"/>
  <c r="BG172" i="11"/>
  <c r="BG170" i="11"/>
  <c r="BG152" i="11"/>
  <c r="BG149" i="11"/>
  <c r="BG121" i="11"/>
  <c r="BG122" i="11"/>
  <c r="BG154" i="11"/>
  <c r="BG146" i="11"/>
  <c r="BG153" i="11"/>
  <c r="BG159" i="11"/>
  <c r="BG137" i="11"/>
  <c r="BG138" i="11"/>
  <c r="BG135" i="11"/>
  <c r="BG165" i="11"/>
  <c r="BG126" i="11"/>
  <c r="BG144" i="11"/>
  <c r="BG156" i="11"/>
  <c r="BG148" i="11"/>
  <c r="BG127" i="11"/>
  <c r="BG160" i="11"/>
  <c r="BG158" i="11"/>
  <c r="BG164" i="11"/>
  <c r="BG155" i="11"/>
  <c r="BG129" i="11"/>
  <c r="BG124" i="11"/>
  <c r="BG130" i="11"/>
  <c r="BG142" i="11"/>
  <c r="BD174" i="11"/>
  <c r="G174" i="11"/>
  <c r="Q174" i="11"/>
  <c r="Y174" i="11"/>
  <c r="AG174" i="11"/>
  <c r="AO174" i="11"/>
  <c r="AW174" i="11"/>
  <c r="U174" i="11"/>
  <c r="BB174" i="11"/>
  <c r="AE174" i="11"/>
  <c r="AN174" i="11"/>
  <c r="BE174" i="11"/>
  <c r="J174" i="11"/>
  <c r="R174" i="11"/>
  <c r="Z174" i="11"/>
  <c r="AH174" i="11"/>
  <c r="AP174" i="11"/>
  <c r="AX174" i="11"/>
  <c r="AS174" i="11"/>
  <c r="AL174" i="11"/>
  <c r="W174" i="11"/>
  <c r="BC174" i="11"/>
  <c r="P174" i="11"/>
  <c r="K174" i="11"/>
  <c r="S174" i="11"/>
  <c r="AA174" i="11"/>
  <c r="AI174" i="11"/>
  <c r="AQ174" i="11"/>
  <c r="AY174" i="11"/>
  <c r="AK174" i="11"/>
  <c r="V174" i="11"/>
  <c r="H174" i="11"/>
  <c r="AM174" i="11"/>
  <c r="X174" i="11"/>
  <c r="L174" i="11"/>
  <c r="T174" i="11"/>
  <c r="AB174" i="11"/>
  <c r="AJ174" i="11"/>
  <c r="AR174" i="11"/>
  <c r="AZ174" i="11"/>
  <c r="M174" i="11"/>
  <c r="AC174" i="11"/>
  <c r="BA174" i="11"/>
  <c r="N174" i="11"/>
  <c r="AD174" i="11"/>
  <c r="AT174" i="11"/>
  <c r="O174" i="11"/>
  <c r="AU174" i="11"/>
  <c r="I174" i="11"/>
  <c r="AF174" i="11"/>
  <c r="AV174" i="11"/>
  <c r="BF174" i="11"/>
  <c r="BG174" i="11"/>
  <c r="B176" i="11"/>
  <c r="A175" i="11"/>
  <c r="A181" i="4"/>
  <c r="BJ181" i="4"/>
  <c r="B182" i="4"/>
  <c r="BI119" i="11"/>
  <c r="BJ113" i="11"/>
  <c r="G180" i="4"/>
  <c r="J180" i="4"/>
  <c r="K180" i="4"/>
  <c r="H180" i="4"/>
  <c r="I180" i="4"/>
  <c r="L180" i="4"/>
  <c r="M180" i="4"/>
  <c r="N180" i="4"/>
  <c r="O180" i="4"/>
  <c r="P180" i="4"/>
  <c r="Q180" i="4"/>
  <c r="R180" i="4"/>
  <c r="S180" i="4"/>
  <c r="T180" i="4"/>
  <c r="U180" i="4"/>
  <c r="V180" i="4"/>
  <c r="W180" i="4"/>
  <c r="X180" i="4"/>
  <c r="Y180" i="4"/>
  <c r="Z180" i="4"/>
  <c r="AA180" i="4"/>
  <c r="AB180" i="4"/>
  <c r="AC180" i="4"/>
  <c r="AD180" i="4"/>
  <c r="AE180" i="4"/>
  <c r="AF180" i="4"/>
  <c r="AG180" i="4"/>
  <c r="AH180" i="4"/>
  <c r="AI180" i="4"/>
  <c r="AJ180" i="4"/>
  <c r="AK180" i="4"/>
  <c r="AL180" i="4"/>
  <c r="AM180" i="4"/>
  <c r="AN180" i="4"/>
  <c r="AO180" i="4"/>
  <c r="AP180" i="4"/>
  <c r="AQ180" i="4"/>
  <c r="AR180" i="4"/>
  <c r="AS180" i="4"/>
  <c r="AT180" i="4"/>
  <c r="AU180" i="4"/>
  <c r="AV180" i="4"/>
  <c r="AW180" i="4"/>
  <c r="AX180" i="4"/>
  <c r="AY180" i="4"/>
  <c r="AZ180" i="4"/>
  <c r="BA180" i="4"/>
  <c r="BB180" i="4"/>
  <c r="BC180" i="4"/>
  <c r="BD180" i="4"/>
  <c r="BE180" i="4"/>
  <c r="BF180" i="4"/>
  <c r="BG180" i="4"/>
  <c r="BH180" i="4"/>
  <c r="BJ178" i="4"/>
  <c r="BJ158" i="4"/>
  <c r="BJ176" i="4"/>
  <c r="BJ161" i="4"/>
  <c r="BJ170" i="4"/>
  <c r="BJ173" i="4"/>
  <c r="BJ139" i="4"/>
  <c r="BJ135" i="4"/>
  <c r="BJ137" i="4"/>
  <c r="BJ166" i="4"/>
  <c r="BJ167" i="4"/>
  <c r="BJ160" i="4"/>
  <c r="BJ140" i="4"/>
  <c r="BJ144" i="4"/>
  <c r="BJ136" i="4"/>
  <c r="BJ133" i="4"/>
  <c r="BJ148" i="4"/>
  <c r="BJ165" i="4"/>
  <c r="BJ171" i="4"/>
  <c r="BJ152" i="4"/>
  <c r="BJ172" i="4"/>
  <c r="BJ151" i="4"/>
  <c r="BJ153" i="4"/>
  <c r="BJ156" i="4"/>
  <c r="BJ145" i="4"/>
  <c r="BJ174" i="4"/>
  <c r="BJ162" i="4"/>
  <c r="BJ143" i="4"/>
  <c r="BJ134" i="4"/>
  <c r="BJ138" i="4"/>
  <c r="BJ157" i="4"/>
  <c r="BJ142" i="4"/>
  <c r="BJ147" i="4"/>
  <c r="BJ169" i="4"/>
  <c r="BJ130" i="4"/>
  <c r="BJ150" i="4"/>
  <c r="BJ164" i="4"/>
  <c r="BJ179" i="4"/>
  <c r="BJ149" i="4"/>
  <c r="BJ131" i="4"/>
  <c r="BJ146" i="4"/>
  <c r="BJ159" i="4"/>
  <c r="BJ129" i="4"/>
  <c r="BJ180" i="4"/>
  <c r="BJ128" i="4"/>
  <c r="BJ155" i="4"/>
  <c r="BJ177" i="4"/>
  <c r="BJ175" i="4"/>
  <c r="BJ132" i="4"/>
  <c r="BJ141" i="4"/>
  <c r="BJ168" i="4"/>
  <c r="BJ163" i="4"/>
  <c r="BJ154" i="4"/>
  <c r="BJ127" i="4"/>
  <c r="BH131" i="11"/>
  <c r="BH148" i="11"/>
  <c r="BH159" i="11"/>
  <c r="BH160" i="11"/>
  <c r="BH157" i="11"/>
  <c r="BH166" i="11"/>
  <c r="BH150" i="11"/>
  <c r="BH122" i="11"/>
  <c r="BH168" i="11"/>
  <c r="BH172" i="11"/>
  <c r="BH127" i="11"/>
  <c r="BH173" i="11"/>
  <c r="BH170" i="11"/>
  <c r="BH161" i="11"/>
  <c r="BH174" i="11"/>
  <c r="BH164" i="11"/>
  <c r="BH151" i="11"/>
  <c r="BH163" i="11"/>
  <c r="BH137" i="11"/>
  <c r="BH153" i="11"/>
  <c r="BH142" i="11"/>
  <c r="BH144" i="11"/>
  <c r="BH167" i="11"/>
  <c r="BH156" i="11"/>
  <c r="BH154" i="11"/>
  <c r="BH123" i="11"/>
  <c r="BH121" i="11"/>
  <c r="BH124" i="11"/>
  <c r="BH155" i="11"/>
  <c r="BH149" i="11"/>
  <c r="BH130" i="11"/>
  <c r="BH136" i="11"/>
  <c r="BH147" i="11"/>
  <c r="BH129" i="11"/>
  <c r="BH141" i="11"/>
  <c r="BH139" i="11"/>
  <c r="BH126" i="11"/>
  <c r="BH162" i="11"/>
  <c r="BH140" i="11"/>
  <c r="BH165" i="11"/>
  <c r="BH143" i="11"/>
  <c r="BH169" i="11"/>
  <c r="BH138" i="11"/>
  <c r="BH125" i="11"/>
  <c r="BH133" i="11"/>
  <c r="BH146" i="11"/>
  <c r="BH152" i="11"/>
  <c r="BH128" i="11"/>
  <c r="BH171" i="11"/>
  <c r="BH145" i="11"/>
  <c r="BH132" i="11"/>
  <c r="BH135" i="11"/>
  <c r="BH134" i="11"/>
  <c r="BH158" i="11"/>
  <c r="BL119" i="4"/>
  <c r="BK125" i="4"/>
  <c r="BE175" i="11"/>
  <c r="I175" i="11"/>
  <c r="P175" i="11"/>
  <c r="X175" i="11"/>
  <c r="AF175" i="11"/>
  <c r="AN175" i="11"/>
  <c r="AV175" i="11"/>
  <c r="BD175" i="11"/>
  <c r="AC175" i="11"/>
  <c r="AD175" i="11"/>
  <c r="O175" i="11"/>
  <c r="G175" i="11"/>
  <c r="Q175" i="11"/>
  <c r="Y175" i="11"/>
  <c r="AG175" i="11"/>
  <c r="AO175" i="11"/>
  <c r="AW175" i="11"/>
  <c r="AZ175" i="11"/>
  <c r="AS175" i="11"/>
  <c r="N175" i="11"/>
  <c r="BB175" i="11"/>
  <c r="W175" i="11"/>
  <c r="BC175" i="11"/>
  <c r="J175" i="11"/>
  <c r="R175" i="11"/>
  <c r="Z175" i="11"/>
  <c r="AH175" i="11"/>
  <c r="AP175" i="11"/>
  <c r="AX175" i="11"/>
  <c r="U175" i="11"/>
  <c r="BA175" i="11"/>
  <c r="AL175" i="11"/>
  <c r="AM175" i="11"/>
  <c r="BF175" i="11"/>
  <c r="K175" i="11"/>
  <c r="S175" i="11"/>
  <c r="AA175" i="11"/>
  <c r="AI175" i="11"/>
  <c r="AQ175" i="11"/>
  <c r="AY175" i="11"/>
  <c r="L175" i="11"/>
  <c r="T175" i="11"/>
  <c r="AB175" i="11"/>
  <c r="AJ175" i="11"/>
  <c r="AR175" i="11"/>
  <c r="M175" i="11"/>
  <c r="AK175" i="11"/>
  <c r="V175" i="11"/>
  <c r="AT175" i="11"/>
  <c r="H175" i="11"/>
  <c r="AE175" i="11"/>
  <c r="AU175" i="11"/>
  <c r="BG175" i="11"/>
  <c r="B177" i="11"/>
  <c r="A176" i="11"/>
  <c r="BH175" i="11"/>
  <c r="BK148" i="4"/>
  <c r="BK169" i="4"/>
  <c r="BK163" i="4"/>
  <c r="BK165" i="4"/>
  <c r="BK127" i="4"/>
  <c r="BK134" i="4"/>
  <c r="BK160" i="4"/>
  <c r="BK159" i="4"/>
  <c r="BK138" i="4"/>
  <c r="BK128" i="4"/>
  <c r="BK164" i="4"/>
  <c r="BK139" i="4"/>
  <c r="BK180" i="4"/>
  <c r="BK141" i="4"/>
  <c r="BK145" i="4"/>
  <c r="BK173" i="4"/>
  <c r="BK158" i="4"/>
  <c r="BK181" i="4"/>
  <c r="BK154" i="4"/>
  <c r="BK149" i="4"/>
  <c r="BK142" i="4"/>
  <c r="BK133" i="4"/>
  <c r="BK151" i="4"/>
  <c r="BK155" i="4"/>
  <c r="BK167" i="4"/>
  <c r="BK143" i="4"/>
  <c r="BK162" i="4"/>
  <c r="BK153" i="4"/>
  <c r="BK132" i="4"/>
  <c r="BK137" i="4"/>
  <c r="BK144" i="4"/>
  <c r="BK129" i="4"/>
  <c r="BK130" i="4"/>
  <c r="BK147" i="4"/>
  <c r="BK140" i="4"/>
  <c r="BK152" i="4"/>
  <c r="BK135" i="4"/>
  <c r="BK178" i="4"/>
  <c r="BK146" i="4"/>
  <c r="BK136" i="4"/>
  <c r="BK175" i="4"/>
  <c r="BK168" i="4"/>
  <c r="BK176" i="4"/>
  <c r="BK170" i="4"/>
  <c r="BK179" i="4"/>
  <c r="BK172" i="4"/>
  <c r="BK150" i="4"/>
  <c r="BK156" i="4"/>
  <c r="BK174" i="4"/>
  <c r="BK131" i="4"/>
  <c r="BK161" i="4"/>
  <c r="BK171" i="4"/>
  <c r="BK177" i="4"/>
  <c r="BK166" i="4"/>
  <c r="BK157" i="4"/>
  <c r="BK113" i="11"/>
  <c r="BJ119" i="11"/>
  <c r="BL125" i="4"/>
  <c r="BM119" i="4"/>
  <c r="BI130" i="11"/>
  <c r="BI141" i="11"/>
  <c r="BI169" i="11"/>
  <c r="BI175" i="11"/>
  <c r="BI126" i="11"/>
  <c r="BI133" i="11"/>
  <c r="BI142" i="11"/>
  <c r="BI168" i="11"/>
  <c r="BI151" i="11"/>
  <c r="BI135" i="11"/>
  <c r="BI139" i="11"/>
  <c r="BI144" i="11"/>
  <c r="BI165" i="11"/>
  <c r="BI123" i="11"/>
  <c r="BI163" i="11"/>
  <c r="BI156" i="11"/>
  <c r="BI150" i="11"/>
  <c r="BI147" i="11"/>
  <c r="BI148" i="11"/>
  <c r="BI170" i="11"/>
  <c r="BI153" i="11"/>
  <c r="BI155" i="11"/>
  <c r="BI166" i="11"/>
  <c r="BI173" i="11"/>
  <c r="BI134" i="11"/>
  <c r="BI140" i="11"/>
  <c r="BI121" i="11"/>
  <c r="BI158" i="11"/>
  <c r="BI154" i="11"/>
  <c r="BI136" i="11"/>
  <c r="BI125" i="11"/>
  <c r="BI161" i="11"/>
  <c r="BI152" i="11"/>
  <c r="BI122" i="11"/>
  <c r="BI143" i="11"/>
  <c r="BI138" i="11"/>
  <c r="BI162" i="11"/>
  <c r="BI174" i="11"/>
  <c r="BI137" i="11"/>
  <c r="BI128" i="11"/>
  <c r="BI124" i="11"/>
  <c r="BI160" i="11"/>
  <c r="BI145" i="11"/>
  <c r="BI129" i="11"/>
  <c r="BI164" i="11"/>
  <c r="BI131" i="11"/>
  <c r="BI127" i="11"/>
  <c r="BI171" i="11"/>
  <c r="BI167" i="11"/>
  <c r="BI157" i="11"/>
  <c r="BI159" i="11"/>
  <c r="BI149" i="11"/>
  <c r="BI146" i="11"/>
  <c r="BI172" i="11"/>
  <c r="BI132" i="11"/>
  <c r="B183" i="4"/>
  <c r="A182" i="4"/>
  <c r="BK182" i="4"/>
  <c r="G181" i="4"/>
  <c r="J181" i="4"/>
  <c r="K181" i="4"/>
  <c r="H181" i="4"/>
  <c r="L181" i="4"/>
  <c r="I181" i="4"/>
  <c r="M181" i="4"/>
  <c r="N181" i="4"/>
  <c r="O181" i="4"/>
  <c r="P181" i="4"/>
  <c r="Q181" i="4"/>
  <c r="R181" i="4"/>
  <c r="S181" i="4"/>
  <c r="T181" i="4"/>
  <c r="U181" i="4"/>
  <c r="V181" i="4"/>
  <c r="W181" i="4"/>
  <c r="X181" i="4"/>
  <c r="Y181" i="4"/>
  <c r="Z181" i="4"/>
  <c r="AA181" i="4"/>
  <c r="AB181" i="4"/>
  <c r="AC181" i="4"/>
  <c r="AD181" i="4"/>
  <c r="AE181" i="4"/>
  <c r="AF181" i="4"/>
  <c r="AG181" i="4"/>
  <c r="AH181" i="4"/>
  <c r="AI181" i="4"/>
  <c r="AJ181" i="4"/>
  <c r="AK181" i="4"/>
  <c r="AL181" i="4"/>
  <c r="AM181" i="4"/>
  <c r="AN181" i="4"/>
  <c r="AO181" i="4"/>
  <c r="AP181" i="4"/>
  <c r="AQ181" i="4"/>
  <c r="AR181" i="4"/>
  <c r="AS181" i="4"/>
  <c r="AT181" i="4"/>
  <c r="AU181" i="4"/>
  <c r="AV181" i="4"/>
  <c r="AW181" i="4"/>
  <c r="AX181" i="4"/>
  <c r="AY181" i="4"/>
  <c r="AZ181" i="4"/>
  <c r="BA181" i="4"/>
  <c r="BB181" i="4"/>
  <c r="BC181" i="4"/>
  <c r="BD181" i="4"/>
  <c r="BE181" i="4"/>
  <c r="BF181" i="4"/>
  <c r="BG181" i="4"/>
  <c r="BH181" i="4"/>
  <c r="BI181" i="4"/>
  <c r="J176" i="11"/>
  <c r="R176" i="11"/>
  <c r="Z176" i="11"/>
  <c r="AH176" i="11"/>
  <c r="AP176" i="11"/>
  <c r="AX176" i="11"/>
  <c r="BF176" i="11"/>
  <c r="O176" i="11"/>
  <c r="AE176" i="11"/>
  <c r="P176" i="11"/>
  <c r="BD176" i="11"/>
  <c r="AG176" i="11"/>
  <c r="K176" i="11"/>
  <c r="S176" i="11"/>
  <c r="AA176" i="11"/>
  <c r="AI176" i="11"/>
  <c r="AQ176" i="11"/>
  <c r="AY176" i="11"/>
  <c r="H176" i="11"/>
  <c r="AM176" i="11"/>
  <c r="BC176" i="11"/>
  <c r="I176" i="11"/>
  <c r="AV176" i="11"/>
  <c r="Q176" i="11"/>
  <c r="AO176" i="11"/>
  <c r="L176" i="11"/>
  <c r="T176" i="11"/>
  <c r="AB176" i="11"/>
  <c r="AJ176" i="11"/>
  <c r="AR176" i="11"/>
  <c r="AZ176" i="11"/>
  <c r="BG176" i="11"/>
  <c r="W176" i="11"/>
  <c r="AU176" i="11"/>
  <c r="AF176" i="11"/>
  <c r="G176" i="11"/>
  <c r="BE176" i="11"/>
  <c r="M176" i="11"/>
  <c r="U176" i="11"/>
  <c r="AC176" i="11"/>
  <c r="AK176" i="11"/>
  <c r="AS176" i="11"/>
  <c r="BA176" i="11"/>
  <c r="N176" i="11"/>
  <c r="V176" i="11"/>
  <c r="AD176" i="11"/>
  <c r="AL176" i="11"/>
  <c r="AT176" i="11"/>
  <c r="BB176" i="11"/>
  <c r="X176" i="11"/>
  <c r="AN176" i="11"/>
  <c r="Y176" i="11"/>
  <c r="AW176" i="11"/>
  <c r="S105" i="11"/>
  <c r="BH176" i="11"/>
  <c r="B178" i="11"/>
  <c r="A177" i="11"/>
  <c r="BJ177" i="11"/>
  <c r="BI176" i="11"/>
  <c r="BM125" i="4"/>
  <c r="BN119" i="4"/>
  <c r="BL174" i="4"/>
  <c r="BL154" i="4"/>
  <c r="BL162" i="4"/>
  <c r="BL146" i="4"/>
  <c r="BL138" i="4"/>
  <c r="BL140" i="4"/>
  <c r="BL129" i="4"/>
  <c r="BL182" i="4"/>
  <c r="BL134" i="4"/>
  <c r="BL171" i="4"/>
  <c r="BL135" i="4"/>
  <c r="BL167" i="4"/>
  <c r="BL142" i="4"/>
  <c r="BL132" i="4"/>
  <c r="BL161" i="4"/>
  <c r="BL177" i="4"/>
  <c r="BL147" i="4"/>
  <c r="BL180" i="4"/>
  <c r="BL139" i="4"/>
  <c r="BL163" i="4"/>
  <c r="BL131" i="4"/>
  <c r="BL165" i="4"/>
  <c r="BL157" i="4"/>
  <c r="BL130" i="4"/>
  <c r="BL181" i="4"/>
  <c r="BL137" i="4"/>
  <c r="BL155" i="4"/>
  <c r="BL175" i="4"/>
  <c r="BL136" i="4"/>
  <c r="BL169" i="4"/>
  <c r="BL170" i="4"/>
  <c r="BL168" i="4"/>
  <c r="BL166" i="4"/>
  <c r="BL178" i="4"/>
  <c r="BL160" i="4"/>
  <c r="BL150" i="4"/>
  <c r="BL176" i="4"/>
  <c r="BL127" i="4"/>
  <c r="BL173" i="4"/>
  <c r="BL148" i="4"/>
  <c r="BL143" i="4"/>
  <c r="BL149" i="4"/>
  <c r="BL153" i="4"/>
  <c r="BL172" i="4"/>
  <c r="BL141" i="4"/>
  <c r="BL133" i="4"/>
  <c r="BL152" i="4"/>
  <c r="BL156" i="4"/>
  <c r="BL128" i="4"/>
  <c r="BL179" i="4"/>
  <c r="BL145" i="4"/>
  <c r="BL164" i="4"/>
  <c r="BL151" i="4"/>
  <c r="BL158" i="4"/>
  <c r="BL144" i="4"/>
  <c r="BL159" i="4"/>
  <c r="H182" i="4"/>
  <c r="J182" i="4"/>
  <c r="K182" i="4"/>
  <c r="G182" i="4"/>
  <c r="I182" i="4"/>
  <c r="L182" i="4"/>
  <c r="M182" i="4"/>
  <c r="N182" i="4"/>
  <c r="O182" i="4"/>
  <c r="P182" i="4"/>
  <c r="Q182" i="4"/>
  <c r="R182" i="4"/>
  <c r="S182" i="4"/>
  <c r="T182" i="4"/>
  <c r="U182" i="4"/>
  <c r="V182" i="4"/>
  <c r="W182" i="4"/>
  <c r="X182" i="4"/>
  <c r="Y182" i="4"/>
  <c r="Z182" i="4"/>
  <c r="AA182" i="4"/>
  <c r="AB182" i="4"/>
  <c r="AC182" i="4"/>
  <c r="AD182" i="4"/>
  <c r="AE182" i="4"/>
  <c r="AF182" i="4"/>
  <c r="AG182" i="4"/>
  <c r="AH182" i="4"/>
  <c r="AI182" i="4"/>
  <c r="AJ182" i="4"/>
  <c r="AK182" i="4"/>
  <c r="AL182" i="4"/>
  <c r="AM182" i="4"/>
  <c r="AN182" i="4"/>
  <c r="AO182" i="4"/>
  <c r="AP182" i="4"/>
  <c r="AQ182" i="4"/>
  <c r="AR182" i="4"/>
  <c r="AS182" i="4"/>
  <c r="AT182" i="4"/>
  <c r="AU182" i="4"/>
  <c r="AV182" i="4"/>
  <c r="AW182" i="4"/>
  <c r="S111" i="4"/>
  <c r="AX182" i="4"/>
  <c r="AY182" i="4"/>
  <c r="AZ182" i="4"/>
  <c r="BA182" i="4"/>
  <c r="BB182" i="4"/>
  <c r="BC182" i="4"/>
  <c r="BD182" i="4"/>
  <c r="BE182" i="4"/>
  <c r="BF182" i="4"/>
  <c r="BG182" i="4"/>
  <c r="BH182" i="4"/>
  <c r="BI182" i="4"/>
  <c r="BJ182" i="4"/>
  <c r="BJ158" i="11"/>
  <c r="BJ171" i="11"/>
  <c r="BJ155" i="11"/>
  <c r="BJ152" i="11"/>
  <c r="BJ136" i="11"/>
  <c r="BJ121" i="11"/>
  <c r="BJ176" i="11"/>
  <c r="BJ142" i="11"/>
  <c r="BJ125" i="11"/>
  <c r="BJ126" i="11"/>
  <c r="BJ170" i="11"/>
  <c r="BJ134" i="11"/>
  <c r="BJ146" i="11"/>
  <c r="BJ173" i="11"/>
  <c r="BJ148" i="11"/>
  <c r="BJ168" i="11"/>
  <c r="BJ128" i="11"/>
  <c r="BJ145" i="11"/>
  <c r="BJ137" i="11"/>
  <c r="BJ172" i="11"/>
  <c r="BJ140" i="11"/>
  <c r="BJ122" i="11"/>
  <c r="BJ166" i="11"/>
  <c r="BJ165" i="11"/>
  <c r="BJ160" i="11"/>
  <c r="BJ157" i="11"/>
  <c r="BJ164" i="11"/>
  <c r="BJ131" i="11"/>
  <c r="BJ143" i="11"/>
  <c r="BJ156" i="11"/>
  <c r="BJ163" i="11"/>
  <c r="BJ153" i="11"/>
  <c r="BJ132" i="11"/>
  <c r="BJ124" i="11"/>
  <c r="BJ159" i="11"/>
  <c r="BJ169" i="11"/>
  <c r="BJ149" i="11"/>
  <c r="BJ161" i="11"/>
  <c r="BJ138" i="11"/>
  <c r="BJ127" i="11"/>
  <c r="BJ141" i="11"/>
  <c r="BJ130" i="11"/>
  <c r="BJ167" i="11"/>
  <c r="BJ162" i="11"/>
  <c r="BJ174" i="11"/>
  <c r="BJ147" i="11"/>
  <c r="BJ135" i="11"/>
  <c r="BJ154" i="11"/>
  <c r="BJ139" i="11"/>
  <c r="BJ175" i="11"/>
  <c r="BJ150" i="11"/>
  <c r="BJ123" i="11"/>
  <c r="BJ129" i="11"/>
  <c r="BJ151" i="11"/>
  <c r="BJ144" i="11"/>
  <c r="BJ133" i="11"/>
  <c r="B184" i="4"/>
  <c r="A183" i="4"/>
  <c r="BK119" i="11"/>
  <c r="BL113" i="11"/>
  <c r="B179" i="11"/>
  <c r="A178" i="11"/>
  <c r="BG177" i="11"/>
  <c r="M177" i="11"/>
  <c r="U177" i="11"/>
  <c r="AC177" i="11"/>
  <c r="AK177" i="11"/>
  <c r="AS177" i="11"/>
  <c r="BA177" i="11"/>
  <c r="P177" i="11"/>
  <c r="AN177" i="11"/>
  <c r="Q177" i="11"/>
  <c r="AO177" i="11"/>
  <c r="N177" i="11"/>
  <c r="V177" i="11"/>
  <c r="AD177" i="11"/>
  <c r="AL177" i="11"/>
  <c r="AT177" i="11"/>
  <c r="BB177" i="11"/>
  <c r="I177" i="11"/>
  <c r="AV177" i="11"/>
  <c r="G177" i="11"/>
  <c r="AG177" i="11"/>
  <c r="BE177" i="11"/>
  <c r="H177" i="11"/>
  <c r="O177" i="11"/>
  <c r="W177" i="11"/>
  <c r="AE177" i="11"/>
  <c r="AM177" i="11"/>
  <c r="AU177" i="11"/>
  <c r="BC177" i="11"/>
  <c r="X177" i="11"/>
  <c r="AF177" i="11"/>
  <c r="BD177" i="11"/>
  <c r="Y177" i="11"/>
  <c r="AW177" i="11"/>
  <c r="J177" i="11"/>
  <c r="R177" i="11"/>
  <c r="Z177" i="11"/>
  <c r="AH177" i="11"/>
  <c r="AP177" i="11"/>
  <c r="AX177" i="11"/>
  <c r="BF177" i="11"/>
  <c r="BH177" i="11"/>
  <c r="K177" i="11"/>
  <c r="S177" i="11"/>
  <c r="AA177" i="11"/>
  <c r="AI177" i="11"/>
  <c r="AQ177" i="11"/>
  <c r="AY177" i="11"/>
  <c r="L177" i="11"/>
  <c r="T177" i="11"/>
  <c r="AB177" i="11"/>
  <c r="AJ177" i="11"/>
  <c r="AR177" i="11"/>
  <c r="AZ177" i="11"/>
  <c r="BI177" i="11"/>
  <c r="G183" i="4"/>
  <c r="J183" i="4"/>
  <c r="K183" i="4"/>
  <c r="H183" i="4"/>
  <c r="L183" i="4"/>
  <c r="I183" i="4"/>
  <c r="M183" i="4"/>
  <c r="N183" i="4"/>
  <c r="O183" i="4"/>
  <c r="P183" i="4"/>
  <c r="Q183" i="4"/>
  <c r="R183" i="4"/>
  <c r="S183" i="4"/>
  <c r="T183" i="4"/>
  <c r="U183" i="4"/>
  <c r="V183" i="4"/>
  <c r="W183" i="4"/>
  <c r="X183" i="4"/>
  <c r="Y183" i="4"/>
  <c r="Z183" i="4"/>
  <c r="AA183" i="4"/>
  <c r="AB183" i="4"/>
  <c r="AC183" i="4"/>
  <c r="AD183" i="4"/>
  <c r="AE183" i="4"/>
  <c r="AF183" i="4"/>
  <c r="AG183" i="4"/>
  <c r="AH183" i="4"/>
  <c r="AI183" i="4"/>
  <c r="AJ183" i="4"/>
  <c r="AK183" i="4"/>
  <c r="AL183" i="4"/>
  <c r="AM183" i="4"/>
  <c r="AN183" i="4"/>
  <c r="AO183" i="4"/>
  <c r="AP183" i="4"/>
  <c r="AQ183" i="4"/>
  <c r="AR183" i="4"/>
  <c r="AS183" i="4"/>
  <c r="AT183" i="4"/>
  <c r="AU183" i="4"/>
  <c r="AV183" i="4"/>
  <c r="AW183" i="4"/>
  <c r="AX183" i="4"/>
  <c r="AY183" i="4"/>
  <c r="AZ183" i="4"/>
  <c r="BA183" i="4"/>
  <c r="BB183" i="4"/>
  <c r="BC183" i="4"/>
  <c r="BD183" i="4"/>
  <c r="BE183" i="4"/>
  <c r="BF183" i="4"/>
  <c r="BG183" i="4"/>
  <c r="BH183" i="4"/>
  <c r="BI183" i="4"/>
  <c r="BJ183" i="4"/>
  <c r="BK183" i="4"/>
  <c r="BM164" i="4"/>
  <c r="BM135" i="4"/>
  <c r="BM160" i="4"/>
  <c r="BM146" i="4"/>
  <c r="BM172" i="4"/>
  <c r="BM127" i="4"/>
  <c r="BM142" i="4"/>
  <c r="BM129" i="4"/>
  <c r="BM150" i="4"/>
  <c r="BM162" i="4"/>
  <c r="BM168" i="4"/>
  <c r="BM152" i="4"/>
  <c r="BM128" i="4"/>
  <c r="BM181" i="4"/>
  <c r="BM138" i="4"/>
  <c r="BM155" i="4"/>
  <c r="BM158" i="4"/>
  <c r="BM182" i="4"/>
  <c r="BM156" i="4"/>
  <c r="BM183" i="4"/>
  <c r="BM163" i="4"/>
  <c r="BM177" i="4"/>
  <c r="BM179" i="4"/>
  <c r="BM161" i="4"/>
  <c r="BM154" i="4"/>
  <c r="BM136" i="4"/>
  <c r="BM139" i="4"/>
  <c r="BM180" i="4"/>
  <c r="BM175" i="4"/>
  <c r="BM149" i="4"/>
  <c r="BM132" i="4"/>
  <c r="BM137" i="4"/>
  <c r="BM141" i="4"/>
  <c r="BM130" i="4"/>
  <c r="BM157" i="4"/>
  <c r="BM147" i="4"/>
  <c r="BM134" i="4"/>
  <c r="BM174" i="4"/>
  <c r="BM167" i="4"/>
  <c r="BM145" i="4"/>
  <c r="BM166" i="4"/>
  <c r="BM140" i="4"/>
  <c r="BM151" i="4"/>
  <c r="BM144" i="4"/>
  <c r="BM153" i="4"/>
  <c r="BM173" i="4"/>
  <c r="BM133" i="4"/>
  <c r="BM178" i="4"/>
  <c r="BM176" i="4"/>
  <c r="BM131" i="4"/>
  <c r="BM165" i="4"/>
  <c r="BM171" i="4"/>
  <c r="BM169" i="4"/>
  <c r="BM170" i="4"/>
  <c r="BM143" i="4"/>
  <c r="BM148" i="4"/>
  <c r="BM159" i="4"/>
  <c r="BL119" i="11"/>
  <c r="BM113" i="11"/>
  <c r="BK130" i="11"/>
  <c r="BK121" i="11"/>
  <c r="BK139" i="11"/>
  <c r="BK159" i="11"/>
  <c r="BK132" i="11"/>
  <c r="BK176" i="11"/>
  <c r="BK135" i="11"/>
  <c r="BK164" i="11"/>
  <c r="BK160" i="11"/>
  <c r="BK167" i="11"/>
  <c r="BK171" i="11"/>
  <c r="BK177" i="11"/>
  <c r="BK157" i="11"/>
  <c r="BK152" i="11"/>
  <c r="BK140" i="11"/>
  <c r="BK175" i="11"/>
  <c r="BK163" i="11"/>
  <c r="BK165" i="11"/>
  <c r="BK125" i="11"/>
  <c r="BK170" i="11"/>
  <c r="BK137" i="11"/>
  <c r="BK131" i="11"/>
  <c r="BK174" i="11"/>
  <c r="BK147" i="11"/>
  <c r="BK123" i="11"/>
  <c r="BK158" i="11"/>
  <c r="BK129" i="11"/>
  <c r="BK156" i="11"/>
  <c r="BK172" i="11"/>
  <c r="BK146" i="11"/>
  <c r="BK126" i="11"/>
  <c r="BK145" i="11"/>
  <c r="BK166" i="11"/>
  <c r="BK134" i="11"/>
  <c r="BK155" i="11"/>
  <c r="BK148" i="11"/>
  <c r="BK168" i="11"/>
  <c r="BK173" i="11"/>
  <c r="BK162" i="11"/>
  <c r="BK151" i="11"/>
  <c r="BK169" i="11"/>
  <c r="BK141" i="11"/>
  <c r="BK128" i="11"/>
  <c r="BK154" i="11"/>
  <c r="BK143" i="11"/>
  <c r="BK136" i="11"/>
  <c r="BK124" i="11"/>
  <c r="BK149" i="11"/>
  <c r="BK142" i="11"/>
  <c r="BK150" i="11"/>
  <c r="BK178" i="11"/>
  <c r="BK133" i="11"/>
  <c r="BK153" i="11"/>
  <c r="BK127" i="11"/>
  <c r="BK138" i="11"/>
  <c r="BK144" i="11"/>
  <c r="BK161" i="11"/>
  <c r="BK122" i="11"/>
  <c r="A184" i="4"/>
  <c r="BM184" i="4"/>
  <c r="B185" i="4"/>
  <c r="BN125" i="4"/>
  <c r="BO119" i="4"/>
  <c r="BL183" i="4"/>
  <c r="BH178" i="11"/>
  <c r="I178" i="11"/>
  <c r="P178" i="11"/>
  <c r="X178" i="11"/>
  <c r="AF178" i="11"/>
  <c r="AN178" i="11"/>
  <c r="AV178" i="11"/>
  <c r="BD178" i="11"/>
  <c r="S178" i="11"/>
  <c r="AI178" i="11"/>
  <c r="BG178" i="11"/>
  <c r="T178" i="11"/>
  <c r="AZ178" i="11"/>
  <c r="G178" i="11"/>
  <c r="Q178" i="11"/>
  <c r="Y178" i="11"/>
  <c r="AG178" i="11"/>
  <c r="AO178" i="11"/>
  <c r="AW178" i="11"/>
  <c r="BE178" i="11"/>
  <c r="K178" i="11"/>
  <c r="AY178" i="11"/>
  <c r="AB178" i="11"/>
  <c r="J178" i="11"/>
  <c r="R178" i="11"/>
  <c r="Z178" i="11"/>
  <c r="AH178" i="11"/>
  <c r="AP178" i="11"/>
  <c r="AX178" i="11"/>
  <c r="BF178" i="11"/>
  <c r="AA178" i="11"/>
  <c r="AQ178" i="11"/>
  <c r="L178" i="11"/>
  <c r="AJ178" i="11"/>
  <c r="BI178" i="11"/>
  <c r="M178" i="11"/>
  <c r="U178" i="11"/>
  <c r="AC178" i="11"/>
  <c r="AK178" i="11"/>
  <c r="AS178" i="11"/>
  <c r="BA178" i="11"/>
  <c r="N178" i="11"/>
  <c r="V178" i="11"/>
  <c r="AD178" i="11"/>
  <c r="AL178" i="11"/>
  <c r="AT178" i="11"/>
  <c r="BB178" i="11"/>
  <c r="H178" i="11"/>
  <c r="O178" i="11"/>
  <c r="W178" i="11"/>
  <c r="AE178" i="11"/>
  <c r="AM178" i="11"/>
  <c r="AU178" i="11"/>
  <c r="BC178" i="11"/>
  <c r="AR178" i="11"/>
  <c r="BJ178" i="11"/>
  <c r="A179" i="11"/>
  <c r="B180" i="11"/>
  <c r="B186" i="4"/>
  <c r="A185" i="4"/>
  <c r="G184" i="4"/>
  <c r="J184" i="4"/>
  <c r="K184" i="4"/>
  <c r="H184" i="4"/>
  <c r="L184" i="4"/>
  <c r="I184" i="4"/>
  <c r="M184" i="4"/>
  <c r="N184" i="4"/>
  <c r="O184" i="4"/>
  <c r="P184" i="4"/>
  <c r="Q184" i="4"/>
  <c r="R184" i="4"/>
  <c r="S184" i="4"/>
  <c r="T184" i="4"/>
  <c r="U184" i="4"/>
  <c r="V184" i="4"/>
  <c r="W184" i="4"/>
  <c r="X184" i="4"/>
  <c r="Y184" i="4"/>
  <c r="Z184" i="4"/>
  <c r="AA184" i="4"/>
  <c r="AB184" i="4"/>
  <c r="AC184" i="4"/>
  <c r="AD184" i="4"/>
  <c r="AE184" i="4"/>
  <c r="AF184" i="4"/>
  <c r="AG184" i="4"/>
  <c r="AH184" i="4"/>
  <c r="AI184" i="4"/>
  <c r="AJ184" i="4"/>
  <c r="AK184" i="4"/>
  <c r="AL184" i="4"/>
  <c r="AM184" i="4"/>
  <c r="AN184" i="4"/>
  <c r="AO184" i="4"/>
  <c r="AP184" i="4"/>
  <c r="AQ184" i="4"/>
  <c r="AR184" i="4"/>
  <c r="AS184" i="4"/>
  <c r="AT184" i="4"/>
  <c r="AU184" i="4"/>
  <c r="AV184" i="4"/>
  <c r="AW184" i="4"/>
  <c r="AX184" i="4"/>
  <c r="AY184" i="4"/>
  <c r="AZ184" i="4"/>
  <c r="BA184" i="4"/>
  <c r="BB184" i="4"/>
  <c r="BC184" i="4"/>
  <c r="BD184" i="4"/>
  <c r="BE184" i="4"/>
  <c r="BF184" i="4"/>
  <c r="BG184" i="4"/>
  <c r="BH184" i="4"/>
  <c r="BI184" i="4"/>
  <c r="BJ184" i="4"/>
  <c r="BK184" i="4"/>
  <c r="BL184" i="4"/>
  <c r="BN113" i="11"/>
  <c r="BM119" i="11"/>
  <c r="BO125" i="4"/>
  <c r="BP119" i="4"/>
  <c r="BL147" i="11"/>
  <c r="BL168" i="11"/>
  <c r="BL155" i="11"/>
  <c r="BL128" i="11"/>
  <c r="BL124" i="11"/>
  <c r="BL160" i="11"/>
  <c r="BL122" i="11"/>
  <c r="BL139" i="11"/>
  <c r="BL135" i="11"/>
  <c r="BL148" i="11"/>
  <c r="BL153" i="11"/>
  <c r="BL126" i="11"/>
  <c r="BL161" i="11"/>
  <c r="BL141" i="11"/>
  <c r="BL146" i="11"/>
  <c r="BL166" i="11"/>
  <c r="BL121" i="11"/>
  <c r="BL167" i="11"/>
  <c r="BL157" i="11"/>
  <c r="BL176" i="11"/>
  <c r="BL164" i="11"/>
  <c r="BL129" i="11"/>
  <c r="BL150" i="11"/>
  <c r="BL131" i="11"/>
  <c r="BL142" i="11"/>
  <c r="BL125" i="11"/>
  <c r="BL156" i="11"/>
  <c r="BL152" i="11"/>
  <c r="BL133" i="11"/>
  <c r="BL165" i="11"/>
  <c r="BL134" i="11"/>
  <c r="BL159" i="11"/>
  <c r="BL127" i="11"/>
  <c r="BL173" i="11"/>
  <c r="BL174" i="11"/>
  <c r="BL158" i="11"/>
  <c r="BL149" i="11"/>
  <c r="BL175" i="11"/>
  <c r="BL162" i="11"/>
  <c r="BL130" i="11"/>
  <c r="BL177" i="11"/>
  <c r="BL137" i="11"/>
  <c r="BL144" i="11"/>
  <c r="BL151" i="11"/>
  <c r="BL171" i="11"/>
  <c r="BL179" i="11"/>
  <c r="BL143" i="11"/>
  <c r="BL178" i="11"/>
  <c r="BL154" i="11"/>
  <c r="BL136" i="11"/>
  <c r="BL123" i="11"/>
  <c r="BL163" i="11"/>
  <c r="BL132" i="11"/>
  <c r="BL172" i="11"/>
  <c r="BL170" i="11"/>
  <c r="BL138" i="11"/>
  <c r="BL169" i="11"/>
  <c r="BL140" i="11"/>
  <c r="BL145" i="11"/>
  <c r="BN161" i="4"/>
  <c r="BN150" i="4"/>
  <c r="BN185" i="4"/>
  <c r="BN181" i="4"/>
  <c r="BN182" i="4"/>
  <c r="BN157" i="4"/>
  <c r="BN183" i="4"/>
  <c r="BN170" i="4"/>
  <c r="BN171" i="4"/>
  <c r="BN136" i="4"/>
  <c r="BN165" i="4"/>
  <c r="BN176" i="4"/>
  <c r="BN179" i="4"/>
  <c r="BN159" i="4"/>
  <c r="BN127" i="4"/>
  <c r="BN172" i="4"/>
  <c r="BN152" i="4"/>
  <c r="BN164" i="4"/>
  <c r="BN154" i="4"/>
  <c r="BN163" i="4"/>
  <c r="BN135" i="4"/>
  <c r="BN184" i="4"/>
  <c r="BN158" i="4"/>
  <c r="BN173" i="4"/>
  <c r="BN134" i="4"/>
  <c r="BN162" i="4"/>
  <c r="BN166" i="4"/>
  <c r="BN148" i="4"/>
  <c r="BN178" i="4"/>
  <c r="BN142" i="4"/>
  <c r="BN168" i="4"/>
  <c r="BN132" i="4"/>
  <c r="BN144" i="4"/>
  <c r="BN143" i="4"/>
  <c r="BN156" i="4"/>
  <c r="BN177" i="4"/>
  <c r="BN130" i="4"/>
  <c r="BN128" i="4"/>
  <c r="BN131" i="4"/>
  <c r="BN167" i="4"/>
  <c r="BN139" i="4"/>
  <c r="BN137" i="4"/>
  <c r="BN155" i="4"/>
  <c r="BN160" i="4"/>
  <c r="BN140" i="4"/>
  <c r="BN129" i="4"/>
  <c r="BN151" i="4"/>
  <c r="BN174" i="4"/>
  <c r="BN180" i="4"/>
  <c r="BN169" i="4"/>
  <c r="BN175" i="4"/>
  <c r="BN146" i="4"/>
  <c r="BN138" i="4"/>
  <c r="BN145" i="4"/>
  <c r="BN147" i="4"/>
  <c r="BN153" i="4"/>
  <c r="BN149" i="4"/>
  <c r="BN133" i="4"/>
  <c r="BN141" i="4"/>
  <c r="A180" i="11"/>
  <c r="B181" i="11"/>
  <c r="BI179" i="11"/>
  <c r="J179" i="11"/>
  <c r="R179" i="11"/>
  <c r="Z179" i="11"/>
  <c r="AH179" i="11"/>
  <c r="AP179" i="11"/>
  <c r="AX179" i="11"/>
  <c r="BF179" i="11"/>
  <c r="P179" i="11"/>
  <c r="AN179" i="11"/>
  <c r="AV179" i="11"/>
  <c r="AG179" i="11"/>
  <c r="K179" i="11"/>
  <c r="S179" i="11"/>
  <c r="AA179" i="11"/>
  <c r="AI179" i="11"/>
  <c r="AQ179" i="11"/>
  <c r="AY179" i="11"/>
  <c r="BG179" i="11"/>
  <c r="BH179" i="11"/>
  <c r="AD179" i="11"/>
  <c r="BB179" i="11"/>
  <c r="H179" i="11"/>
  <c r="AU179" i="11"/>
  <c r="BJ179" i="11"/>
  <c r="Q179" i="11"/>
  <c r="BE179" i="11"/>
  <c r="L179" i="11"/>
  <c r="T179" i="11"/>
  <c r="AB179" i="11"/>
  <c r="AJ179" i="11"/>
  <c r="AR179" i="11"/>
  <c r="AZ179" i="11"/>
  <c r="N179" i="11"/>
  <c r="AT179" i="11"/>
  <c r="W179" i="11"/>
  <c r="AM179" i="11"/>
  <c r="X179" i="11"/>
  <c r="BD179" i="11"/>
  <c r="G179" i="11"/>
  <c r="AO179" i="11"/>
  <c r="M179" i="11"/>
  <c r="U179" i="11"/>
  <c r="AC179" i="11"/>
  <c r="AK179" i="11"/>
  <c r="AS179" i="11"/>
  <c r="BA179" i="11"/>
  <c r="V179" i="11"/>
  <c r="AL179" i="11"/>
  <c r="O179" i="11"/>
  <c r="AE179" i="11"/>
  <c r="BC179" i="11"/>
  <c r="I179" i="11"/>
  <c r="AF179" i="11"/>
  <c r="Y179" i="11"/>
  <c r="AW179" i="11"/>
  <c r="BK179" i="11"/>
  <c r="BQ119" i="4"/>
  <c r="BP125" i="4"/>
  <c r="BO184" i="4"/>
  <c r="BO169" i="4"/>
  <c r="BO174" i="4"/>
  <c r="BO159" i="4"/>
  <c r="BO147" i="4"/>
  <c r="BO144" i="4"/>
  <c r="BO137" i="4"/>
  <c r="BO179" i="4"/>
  <c r="BO128" i="4"/>
  <c r="BO165" i="4"/>
  <c r="BO173" i="4"/>
  <c r="BO138" i="4"/>
  <c r="BO167" i="4"/>
  <c r="BO177" i="4"/>
  <c r="BO171" i="4"/>
  <c r="BO162" i="4"/>
  <c r="BO129" i="4"/>
  <c r="BO161" i="4"/>
  <c r="BO127" i="4"/>
  <c r="BO156" i="4"/>
  <c r="BO136" i="4"/>
  <c r="BO151" i="4"/>
  <c r="BO139" i="4"/>
  <c r="BO166" i="4"/>
  <c r="BO153" i="4"/>
  <c r="BO130" i="4"/>
  <c r="BO168" i="4"/>
  <c r="BO172" i="4"/>
  <c r="BO135" i="4"/>
  <c r="BO160" i="4"/>
  <c r="BO154" i="4"/>
  <c r="BO178" i="4"/>
  <c r="BO163" i="4"/>
  <c r="BO176" i="4"/>
  <c r="BO180" i="4"/>
  <c r="BO133" i="4"/>
  <c r="BO146" i="4"/>
  <c r="BO150" i="4"/>
  <c r="BO155" i="4"/>
  <c r="BO145" i="4"/>
  <c r="BO141" i="4"/>
  <c r="BO185" i="4"/>
  <c r="BO132" i="4"/>
  <c r="BO164" i="4"/>
  <c r="BO182" i="4"/>
  <c r="BO183" i="4"/>
  <c r="BO181" i="4"/>
  <c r="BO142" i="4"/>
  <c r="BO170" i="4"/>
  <c r="BO140" i="4"/>
  <c r="BO158" i="4"/>
  <c r="BO149" i="4"/>
  <c r="BO157" i="4"/>
  <c r="BO143" i="4"/>
  <c r="BO131" i="4"/>
  <c r="BO148" i="4"/>
  <c r="BO134" i="4"/>
  <c r="BO152" i="4"/>
  <c r="BO175" i="4"/>
  <c r="G185" i="4"/>
  <c r="K185" i="4"/>
  <c r="J185" i="4"/>
  <c r="H185" i="4"/>
  <c r="I185" i="4"/>
  <c r="L185" i="4"/>
  <c r="M185" i="4"/>
  <c r="N185" i="4"/>
  <c r="O185" i="4"/>
  <c r="P185" i="4"/>
  <c r="Q185" i="4"/>
  <c r="R185" i="4"/>
  <c r="S185" i="4"/>
  <c r="T185" i="4"/>
  <c r="U185" i="4"/>
  <c r="V185" i="4"/>
  <c r="W185" i="4"/>
  <c r="X185" i="4"/>
  <c r="Y185" i="4"/>
  <c r="Z185" i="4"/>
  <c r="AA185" i="4"/>
  <c r="AB185" i="4"/>
  <c r="AC185" i="4"/>
  <c r="AD185" i="4"/>
  <c r="AE185" i="4"/>
  <c r="AF185" i="4"/>
  <c r="AG185" i="4"/>
  <c r="AH185" i="4"/>
  <c r="AI185" i="4"/>
  <c r="AJ185" i="4"/>
  <c r="AK185" i="4"/>
  <c r="AL185" i="4"/>
  <c r="AM185" i="4"/>
  <c r="AN185" i="4"/>
  <c r="AO185" i="4"/>
  <c r="AP185" i="4"/>
  <c r="AQ185" i="4"/>
  <c r="AR185" i="4"/>
  <c r="AS185" i="4"/>
  <c r="AT185" i="4"/>
  <c r="AU185" i="4"/>
  <c r="AV185" i="4"/>
  <c r="AW185" i="4"/>
  <c r="AX185" i="4"/>
  <c r="AY185" i="4"/>
  <c r="AZ185" i="4"/>
  <c r="BA185" i="4"/>
  <c r="BB185" i="4"/>
  <c r="BC185" i="4"/>
  <c r="BD185" i="4"/>
  <c r="BE185" i="4"/>
  <c r="BF185" i="4"/>
  <c r="BG185" i="4"/>
  <c r="BH185" i="4"/>
  <c r="BI185" i="4"/>
  <c r="BJ185" i="4"/>
  <c r="BK185" i="4"/>
  <c r="BL185" i="4"/>
  <c r="BM185" i="4"/>
  <c r="BM160" i="11"/>
  <c r="BM122" i="11"/>
  <c r="BM151" i="11"/>
  <c r="BM159" i="11"/>
  <c r="BM125" i="11"/>
  <c r="BM170" i="11"/>
  <c r="BM179" i="11"/>
  <c r="BM134" i="11"/>
  <c r="BM166" i="11"/>
  <c r="BM157" i="11"/>
  <c r="BM167" i="11"/>
  <c r="BM169" i="11"/>
  <c r="BM135" i="11"/>
  <c r="BM178" i="11"/>
  <c r="BM127" i="11"/>
  <c r="BM128" i="11"/>
  <c r="BM153" i="11"/>
  <c r="BM123" i="11"/>
  <c r="BM141" i="11"/>
  <c r="BM175" i="11"/>
  <c r="BM156" i="11"/>
  <c r="BM133" i="11"/>
  <c r="BM145" i="11"/>
  <c r="BM172" i="11"/>
  <c r="BM149" i="11"/>
  <c r="BM176" i="11"/>
  <c r="BM147" i="11"/>
  <c r="BM155" i="11"/>
  <c r="BM171" i="11"/>
  <c r="BM161" i="11"/>
  <c r="BM162" i="11"/>
  <c r="BM137" i="11"/>
  <c r="BM121" i="11"/>
  <c r="BM143" i="11"/>
  <c r="BM140" i="11"/>
  <c r="BM165" i="11"/>
  <c r="BM138" i="11"/>
  <c r="BM168" i="11"/>
  <c r="BM173" i="11"/>
  <c r="BM124" i="11"/>
  <c r="BM129" i="11"/>
  <c r="BM163" i="11"/>
  <c r="BM142" i="11"/>
  <c r="BM154" i="11"/>
  <c r="BM164" i="11"/>
  <c r="BM150" i="11"/>
  <c r="BM146" i="11"/>
  <c r="BM130" i="11"/>
  <c r="BM180" i="11"/>
  <c r="BM132" i="11"/>
  <c r="BM126" i="11"/>
  <c r="BM139" i="11"/>
  <c r="BM177" i="11"/>
  <c r="BM158" i="11"/>
  <c r="BM148" i="11"/>
  <c r="BM152" i="11"/>
  <c r="BM144" i="11"/>
  <c r="BM174" i="11"/>
  <c r="BM136" i="11"/>
  <c r="BM131" i="11"/>
  <c r="BO113" i="11"/>
  <c r="BN119" i="11"/>
  <c r="A186" i="4"/>
  <c r="B187" i="4"/>
  <c r="A181" i="11"/>
  <c r="B182" i="11"/>
  <c r="G180" i="11"/>
  <c r="Q180" i="11"/>
  <c r="Y180" i="11"/>
  <c r="AG180" i="11"/>
  <c r="AO180" i="11"/>
  <c r="AW180" i="11"/>
  <c r="BE180" i="11"/>
  <c r="BJ180" i="11"/>
  <c r="BA180" i="11"/>
  <c r="N180" i="11"/>
  <c r="AT180" i="11"/>
  <c r="H180" i="11"/>
  <c r="AU180" i="11"/>
  <c r="X180" i="11"/>
  <c r="J180" i="11"/>
  <c r="R180" i="11"/>
  <c r="Z180" i="11"/>
  <c r="AH180" i="11"/>
  <c r="AP180" i="11"/>
  <c r="AX180" i="11"/>
  <c r="BF180" i="11"/>
  <c r="U180" i="11"/>
  <c r="AS180" i="11"/>
  <c r="AD180" i="11"/>
  <c r="W180" i="11"/>
  <c r="AV180" i="11"/>
  <c r="K180" i="11"/>
  <c r="S180" i="11"/>
  <c r="AA180" i="11"/>
  <c r="AI180" i="11"/>
  <c r="AQ180" i="11"/>
  <c r="AY180" i="11"/>
  <c r="BG180" i="11"/>
  <c r="AK180" i="11"/>
  <c r="AL180" i="11"/>
  <c r="AE180" i="11"/>
  <c r="I180" i="11"/>
  <c r="AF180" i="11"/>
  <c r="BD180" i="11"/>
  <c r="L180" i="11"/>
  <c r="T180" i="11"/>
  <c r="AB180" i="11"/>
  <c r="AJ180" i="11"/>
  <c r="AR180" i="11"/>
  <c r="AZ180" i="11"/>
  <c r="BH180" i="11"/>
  <c r="BK180" i="11"/>
  <c r="M180" i="11"/>
  <c r="AC180" i="11"/>
  <c r="BI180" i="11"/>
  <c r="V180" i="11"/>
  <c r="BB180" i="11"/>
  <c r="O180" i="11"/>
  <c r="AM180" i="11"/>
  <c r="BC180" i="11"/>
  <c r="P180" i="11"/>
  <c r="AN180" i="11"/>
  <c r="BL180" i="11"/>
  <c r="B188" i="4"/>
  <c r="A187" i="4"/>
  <c r="BP185" i="4"/>
  <c r="BP167" i="4"/>
  <c r="BP179" i="4"/>
  <c r="BP143" i="4"/>
  <c r="BP171" i="4"/>
  <c r="BP132" i="4"/>
  <c r="BP142" i="4"/>
  <c r="BP127" i="4"/>
  <c r="BP183" i="4"/>
  <c r="BP180" i="4"/>
  <c r="BP181" i="4"/>
  <c r="BP152" i="4"/>
  <c r="BP168" i="4"/>
  <c r="BP144" i="4"/>
  <c r="BP164" i="4"/>
  <c r="BP139" i="4"/>
  <c r="BP156" i="4"/>
  <c r="BP157" i="4"/>
  <c r="BP130" i="4"/>
  <c r="BP161" i="4"/>
  <c r="BP166" i="4"/>
  <c r="BP177" i="4"/>
  <c r="BP182" i="4"/>
  <c r="BP133" i="4"/>
  <c r="BP170" i="4"/>
  <c r="BP153" i="4"/>
  <c r="BP162" i="4"/>
  <c r="BP176" i="4"/>
  <c r="BP138" i="4"/>
  <c r="BP137" i="4"/>
  <c r="BP163" i="4"/>
  <c r="BP151" i="4"/>
  <c r="BP148" i="4"/>
  <c r="BP135" i="4"/>
  <c r="BP169" i="4"/>
  <c r="BP134" i="4"/>
  <c r="BP175" i="4"/>
  <c r="BP145" i="4"/>
  <c r="BP129" i="4"/>
  <c r="BP128" i="4"/>
  <c r="BP147" i="4"/>
  <c r="BP154" i="4"/>
  <c r="BP173" i="4"/>
  <c r="BP160" i="4"/>
  <c r="BP174" i="4"/>
  <c r="BP140" i="4"/>
  <c r="BP158" i="4"/>
  <c r="BP146" i="4"/>
  <c r="BP155" i="4"/>
  <c r="BP159" i="4"/>
  <c r="BP150" i="4"/>
  <c r="BP131" i="4"/>
  <c r="BP178" i="4"/>
  <c r="BP165" i="4"/>
  <c r="BP149" i="4"/>
  <c r="BP172" i="4"/>
  <c r="BP186" i="4"/>
  <c r="BP184" i="4"/>
  <c r="BP141" i="4"/>
  <c r="BP136" i="4"/>
  <c r="BR119" i="4"/>
  <c r="BQ125" i="4"/>
  <c r="J186" i="4"/>
  <c r="G186" i="4"/>
  <c r="K186" i="4"/>
  <c r="H186" i="4"/>
  <c r="I186" i="4"/>
  <c r="L186" i="4"/>
  <c r="M186" i="4"/>
  <c r="N186" i="4"/>
  <c r="O186" i="4"/>
  <c r="P186" i="4"/>
  <c r="Q186" i="4"/>
  <c r="R186" i="4"/>
  <c r="S186" i="4"/>
  <c r="T186" i="4"/>
  <c r="U186" i="4"/>
  <c r="V186" i="4"/>
  <c r="W186" i="4"/>
  <c r="X186" i="4"/>
  <c r="Y186" i="4"/>
  <c r="Z186" i="4"/>
  <c r="AA186" i="4"/>
  <c r="AB186" i="4"/>
  <c r="AC186" i="4"/>
  <c r="AD186" i="4"/>
  <c r="AE186" i="4"/>
  <c r="AF186" i="4"/>
  <c r="AG186" i="4"/>
  <c r="AH186" i="4"/>
  <c r="AI186" i="4"/>
  <c r="AJ186" i="4"/>
  <c r="AK186" i="4"/>
  <c r="AL186" i="4"/>
  <c r="AM186" i="4"/>
  <c r="AN186" i="4"/>
  <c r="AO186" i="4"/>
  <c r="AP186" i="4"/>
  <c r="AQ186" i="4"/>
  <c r="AR186" i="4"/>
  <c r="AS186" i="4"/>
  <c r="AT186" i="4"/>
  <c r="AU186" i="4"/>
  <c r="AV186" i="4"/>
  <c r="AW186" i="4"/>
  <c r="AX186" i="4"/>
  <c r="AY186" i="4"/>
  <c r="AZ186" i="4"/>
  <c r="BA186" i="4"/>
  <c r="BB186" i="4"/>
  <c r="BC186" i="4"/>
  <c r="BD186" i="4"/>
  <c r="BE186" i="4"/>
  <c r="BF186" i="4"/>
  <c r="BG186" i="4"/>
  <c r="BH186" i="4"/>
  <c r="BI186" i="4"/>
  <c r="BJ186" i="4"/>
  <c r="BK186" i="4"/>
  <c r="BL186" i="4"/>
  <c r="BM186" i="4"/>
  <c r="BN186" i="4"/>
  <c r="BN122" i="11"/>
  <c r="BN179" i="11"/>
  <c r="BN140" i="11"/>
  <c r="BN129" i="11"/>
  <c r="BN155" i="11"/>
  <c r="BN123" i="11"/>
  <c r="BN168" i="11"/>
  <c r="BN164" i="11"/>
  <c r="BN156" i="11"/>
  <c r="BN135" i="11"/>
  <c r="BN177" i="11"/>
  <c r="BN152" i="11"/>
  <c r="BN139" i="11"/>
  <c r="BN128" i="11"/>
  <c r="BN167" i="11"/>
  <c r="BN124" i="11"/>
  <c r="BN142" i="11"/>
  <c r="BN149" i="11"/>
  <c r="BN127" i="11"/>
  <c r="BN146" i="11"/>
  <c r="BN125" i="11"/>
  <c r="BN145" i="11"/>
  <c r="BN180" i="11"/>
  <c r="BN161" i="11"/>
  <c r="BN132" i="11"/>
  <c r="BN159" i="11"/>
  <c r="BN176" i="11"/>
  <c r="BN136" i="11"/>
  <c r="BN181" i="11"/>
  <c r="BN130" i="11"/>
  <c r="BN138" i="11"/>
  <c r="BN131" i="11"/>
  <c r="BN175" i="11"/>
  <c r="BN170" i="11"/>
  <c r="BN154" i="11"/>
  <c r="BN141" i="11"/>
  <c r="BN178" i="11"/>
  <c r="BN162" i="11"/>
  <c r="BN137" i="11"/>
  <c r="BN172" i="11"/>
  <c r="BN169" i="11"/>
  <c r="BN121" i="11"/>
  <c r="BN133" i="11"/>
  <c r="BN171" i="11"/>
  <c r="BN153" i="11"/>
  <c r="BN158" i="11"/>
  <c r="BN144" i="11"/>
  <c r="BN174" i="11"/>
  <c r="BN163" i="11"/>
  <c r="BN165" i="11"/>
  <c r="BN148" i="11"/>
  <c r="BN143" i="11"/>
  <c r="BN134" i="11"/>
  <c r="BN150" i="11"/>
  <c r="BN173" i="11"/>
  <c r="BN126" i="11"/>
  <c r="BN160" i="11"/>
  <c r="BN157" i="11"/>
  <c r="BN147" i="11"/>
  <c r="BN166" i="11"/>
  <c r="BN151" i="11"/>
  <c r="BP113" i="11"/>
  <c r="BO119" i="11"/>
  <c r="BO186" i="4"/>
  <c r="P105" i="11"/>
  <c r="P111" i="4"/>
  <c r="A182" i="11"/>
  <c r="B183" i="11"/>
  <c r="K181" i="11"/>
  <c r="S181" i="11"/>
  <c r="AA181" i="11"/>
  <c r="AI181" i="11"/>
  <c r="AQ181" i="11"/>
  <c r="AY181" i="11"/>
  <c r="BG181" i="11"/>
  <c r="V181" i="11"/>
  <c r="AL181" i="11"/>
  <c r="BJ181" i="11"/>
  <c r="O181" i="11"/>
  <c r="AE181" i="11"/>
  <c r="AU181" i="11"/>
  <c r="L181" i="11"/>
  <c r="T181" i="11"/>
  <c r="AB181" i="11"/>
  <c r="AJ181" i="11"/>
  <c r="AR181" i="11"/>
  <c r="AZ181" i="11"/>
  <c r="BH181" i="11"/>
  <c r="N181" i="11"/>
  <c r="AT181" i="11"/>
  <c r="H181" i="11"/>
  <c r="W181" i="11"/>
  <c r="AM181" i="11"/>
  <c r="BC181" i="11"/>
  <c r="M181" i="11"/>
  <c r="U181" i="11"/>
  <c r="AC181" i="11"/>
  <c r="AK181" i="11"/>
  <c r="AS181" i="11"/>
  <c r="BA181" i="11"/>
  <c r="BI181" i="11"/>
  <c r="BK181" i="11"/>
  <c r="AD181" i="11"/>
  <c r="BB181" i="11"/>
  <c r="BL181" i="11"/>
  <c r="I181" i="11"/>
  <c r="P181" i="11"/>
  <c r="X181" i="11"/>
  <c r="AF181" i="11"/>
  <c r="AN181" i="11"/>
  <c r="AV181" i="11"/>
  <c r="BD181" i="11"/>
  <c r="G181" i="11"/>
  <c r="Q181" i="11"/>
  <c r="Y181" i="11"/>
  <c r="AG181" i="11"/>
  <c r="AO181" i="11"/>
  <c r="AW181" i="11"/>
  <c r="BE181" i="11"/>
  <c r="J181" i="11"/>
  <c r="R181" i="11"/>
  <c r="Z181" i="11"/>
  <c r="AH181" i="11"/>
  <c r="AP181" i="11"/>
  <c r="AX181" i="11"/>
  <c r="BF181" i="11"/>
  <c r="BM181" i="11"/>
  <c r="A188" i="4"/>
  <c r="B189" i="4"/>
  <c r="BO146" i="11"/>
  <c r="BO180" i="11"/>
  <c r="BO179" i="11"/>
  <c r="BO158" i="11"/>
  <c r="BO157" i="11"/>
  <c r="BO173" i="11"/>
  <c r="BO167" i="11"/>
  <c r="BO129" i="11"/>
  <c r="BO122" i="11"/>
  <c r="BO150" i="11"/>
  <c r="BO131" i="11"/>
  <c r="BO128" i="11"/>
  <c r="BO154" i="11"/>
  <c r="BO176" i="11"/>
  <c r="BO135" i="11"/>
  <c r="BO137" i="11"/>
  <c r="BO161" i="11"/>
  <c r="BO155" i="11"/>
  <c r="BO159" i="11"/>
  <c r="BO163" i="11"/>
  <c r="BO162" i="11"/>
  <c r="BO140" i="11"/>
  <c r="BO143" i="11"/>
  <c r="BO142" i="11"/>
  <c r="BO151" i="11"/>
  <c r="BO147" i="11"/>
  <c r="BO164" i="11"/>
  <c r="BO139" i="11"/>
  <c r="BO181" i="11"/>
  <c r="BO148" i="11"/>
  <c r="BO136" i="11"/>
  <c r="BO133" i="11"/>
  <c r="BO132" i="11"/>
  <c r="BO165" i="11"/>
  <c r="BO144" i="11"/>
  <c r="BO153" i="11"/>
  <c r="BO127" i="11"/>
  <c r="BO126" i="11"/>
  <c r="BO182" i="11"/>
  <c r="BO166" i="11"/>
  <c r="BO134" i="11"/>
  <c r="BO178" i="11"/>
  <c r="BO123" i="11"/>
  <c r="BO121" i="11"/>
  <c r="BO174" i="11"/>
  <c r="BO175" i="11"/>
  <c r="BO169" i="11"/>
  <c r="BO172" i="11"/>
  <c r="BO171" i="11"/>
  <c r="BO138" i="11"/>
  <c r="BO156" i="11"/>
  <c r="BO145" i="11"/>
  <c r="BO149" i="11"/>
  <c r="BO160" i="11"/>
  <c r="BO152" i="11"/>
  <c r="BO170" i="11"/>
  <c r="BO125" i="11"/>
  <c r="BO130" i="11"/>
  <c r="BO168" i="11"/>
  <c r="BO177" i="11"/>
  <c r="BO141" i="11"/>
  <c r="BO124" i="11"/>
  <c r="BS119" i="4"/>
  <c r="BR125" i="4"/>
  <c r="G187" i="4"/>
  <c r="J187" i="4"/>
  <c r="H187" i="4"/>
  <c r="K187" i="4"/>
  <c r="I187" i="4"/>
  <c r="L187" i="4"/>
  <c r="M187" i="4"/>
  <c r="N187" i="4"/>
  <c r="O187" i="4"/>
  <c r="P187" i="4"/>
  <c r="Q187" i="4"/>
  <c r="R187" i="4"/>
  <c r="S187" i="4"/>
  <c r="T187" i="4"/>
  <c r="U187" i="4"/>
  <c r="V187" i="4"/>
  <c r="W187" i="4"/>
  <c r="X187" i="4"/>
  <c r="Y187" i="4"/>
  <c r="Z187" i="4"/>
  <c r="AA187" i="4"/>
  <c r="AB187" i="4"/>
  <c r="AC187" i="4"/>
  <c r="AD187" i="4"/>
  <c r="AE187" i="4"/>
  <c r="AF187" i="4"/>
  <c r="AG187" i="4"/>
  <c r="AH187" i="4"/>
  <c r="AI187" i="4"/>
  <c r="AJ187" i="4"/>
  <c r="AK187" i="4"/>
  <c r="AL187" i="4"/>
  <c r="AM187" i="4"/>
  <c r="AN187" i="4"/>
  <c r="AO187" i="4"/>
  <c r="AP187" i="4"/>
  <c r="AQ187" i="4"/>
  <c r="AR187" i="4"/>
  <c r="AS187" i="4"/>
  <c r="AT187" i="4"/>
  <c r="AU187" i="4"/>
  <c r="AV187" i="4"/>
  <c r="AW187" i="4"/>
  <c r="AX187" i="4"/>
  <c r="AY187" i="4"/>
  <c r="AZ187" i="4"/>
  <c r="BA187" i="4"/>
  <c r="BB187" i="4"/>
  <c r="BC187" i="4"/>
  <c r="BD187" i="4"/>
  <c r="BE187" i="4"/>
  <c r="BF187" i="4"/>
  <c r="BG187" i="4"/>
  <c r="BH187" i="4"/>
  <c r="BI187" i="4"/>
  <c r="BJ187" i="4"/>
  <c r="BK187" i="4"/>
  <c r="BL187" i="4"/>
  <c r="BM187" i="4"/>
  <c r="BN187" i="4"/>
  <c r="BO187" i="4"/>
  <c r="BQ113" i="11"/>
  <c r="BP119" i="11"/>
  <c r="BQ179" i="4"/>
  <c r="BQ184" i="4"/>
  <c r="BQ158" i="4"/>
  <c r="BQ188" i="4"/>
  <c r="BQ177" i="4"/>
  <c r="BQ182" i="4"/>
  <c r="BQ160" i="4"/>
  <c r="BQ146" i="4"/>
  <c r="BQ138" i="4"/>
  <c r="BQ133" i="4"/>
  <c r="BQ151" i="4"/>
  <c r="BQ172" i="4"/>
  <c r="BQ162" i="4"/>
  <c r="BQ150" i="4"/>
  <c r="BQ174" i="4"/>
  <c r="BQ147" i="4"/>
  <c r="BQ176" i="4"/>
  <c r="BQ141" i="4"/>
  <c r="BQ178" i="4"/>
  <c r="BQ139" i="4"/>
  <c r="BQ171" i="4"/>
  <c r="BQ185" i="4"/>
  <c r="BQ187" i="4"/>
  <c r="BQ156" i="4"/>
  <c r="BQ130" i="4"/>
  <c r="BQ186" i="4"/>
  <c r="BQ129" i="4"/>
  <c r="BQ149" i="4"/>
  <c r="BQ181" i="4"/>
  <c r="BQ180" i="4"/>
  <c r="BQ154" i="4"/>
  <c r="BQ131" i="4"/>
  <c r="BQ127" i="4"/>
  <c r="BQ145" i="4"/>
  <c r="BQ175" i="4"/>
  <c r="BQ135" i="4"/>
  <c r="BQ165" i="4"/>
  <c r="BQ140" i="4"/>
  <c r="BQ155" i="4"/>
  <c r="BQ169" i="4"/>
  <c r="BQ136" i="4"/>
  <c r="BQ163" i="4"/>
  <c r="BQ167" i="4"/>
  <c r="BQ144" i="4"/>
  <c r="BQ168" i="4"/>
  <c r="BQ164" i="4"/>
  <c r="BQ170" i="4"/>
  <c r="BQ132" i="4"/>
  <c r="BQ153" i="4"/>
  <c r="BQ157" i="4"/>
  <c r="BQ161" i="4"/>
  <c r="BQ143" i="4"/>
  <c r="BQ142" i="4"/>
  <c r="BQ134" i="4"/>
  <c r="BQ152" i="4"/>
  <c r="BQ183" i="4"/>
  <c r="BQ128" i="4"/>
  <c r="BQ137" i="4"/>
  <c r="BQ159" i="4"/>
  <c r="BQ148" i="4"/>
  <c r="BQ166" i="4"/>
  <c r="BQ173" i="4"/>
  <c r="BP187" i="4"/>
  <c r="A183" i="11"/>
  <c r="B184" i="11"/>
  <c r="BL182" i="11"/>
  <c r="M182" i="11"/>
  <c r="U182" i="11"/>
  <c r="AC182" i="11"/>
  <c r="AK182" i="11"/>
  <c r="AS182" i="11"/>
  <c r="BA182" i="11"/>
  <c r="BI182" i="11"/>
  <c r="BM182" i="11"/>
  <c r="X182" i="11"/>
  <c r="AV182" i="11"/>
  <c r="Y182" i="11"/>
  <c r="AW182" i="11"/>
  <c r="AB182" i="11"/>
  <c r="BH182" i="11"/>
  <c r="N182" i="11"/>
  <c r="V182" i="11"/>
  <c r="AD182" i="11"/>
  <c r="AL182" i="11"/>
  <c r="AT182" i="11"/>
  <c r="BB182" i="11"/>
  <c r="BJ182" i="11"/>
  <c r="P182" i="11"/>
  <c r="AN182" i="11"/>
  <c r="G182" i="11"/>
  <c r="AG182" i="11"/>
  <c r="BE182" i="11"/>
  <c r="T182" i="11"/>
  <c r="AZ182" i="11"/>
  <c r="H182" i="11"/>
  <c r="O182" i="11"/>
  <c r="W182" i="11"/>
  <c r="AE182" i="11"/>
  <c r="AM182" i="11"/>
  <c r="AU182" i="11"/>
  <c r="BC182" i="11"/>
  <c r="BK182" i="11"/>
  <c r="I182" i="11"/>
  <c r="AF182" i="11"/>
  <c r="BD182" i="11"/>
  <c r="Q182" i="11"/>
  <c r="AO182" i="11"/>
  <c r="AJ182" i="11"/>
  <c r="J182" i="11"/>
  <c r="R182" i="11"/>
  <c r="Z182" i="11"/>
  <c r="AH182" i="11"/>
  <c r="AP182" i="11"/>
  <c r="AX182" i="11"/>
  <c r="BF182" i="11"/>
  <c r="K182" i="11"/>
  <c r="S182" i="11"/>
  <c r="AA182" i="11"/>
  <c r="AI182" i="11"/>
  <c r="AQ182" i="11"/>
  <c r="AY182" i="11"/>
  <c r="BG182" i="11"/>
  <c r="L182" i="11"/>
  <c r="AR182" i="11"/>
  <c r="BN182" i="11"/>
  <c r="B190" i="4"/>
  <c r="A189" i="4"/>
  <c r="BR189" i="4"/>
  <c r="G188" i="4"/>
  <c r="K188" i="4"/>
  <c r="J188" i="4"/>
  <c r="H188" i="4"/>
  <c r="I188" i="4"/>
  <c r="L188" i="4"/>
  <c r="M188" i="4"/>
  <c r="N188" i="4"/>
  <c r="O188" i="4"/>
  <c r="P188" i="4"/>
  <c r="Q188" i="4"/>
  <c r="R188" i="4"/>
  <c r="S188" i="4"/>
  <c r="T188" i="4"/>
  <c r="U188" i="4"/>
  <c r="V188" i="4"/>
  <c r="W188" i="4"/>
  <c r="X188" i="4"/>
  <c r="Y188" i="4"/>
  <c r="Z188" i="4"/>
  <c r="AA188" i="4"/>
  <c r="AB188" i="4"/>
  <c r="AC188" i="4"/>
  <c r="AD188" i="4"/>
  <c r="AE188" i="4"/>
  <c r="AF188" i="4"/>
  <c r="AG188" i="4"/>
  <c r="AH188" i="4"/>
  <c r="AI188" i="4"/>
  <c r="AJ188" i="4"/>
  <c r="AK188" i="4"/>
  <c r="AL188" i="4"/>
  <c r="AM188" i="4"/>
  <c r="AN188" i="4"/>
  <c r="AO188" i="4"/>
  <c r="AP188" i="4"/>
  <c r="AQ188" i="4"/>
  <c r="AR188" i="4"/>
  <c r="AS188" i="4"/>
  <c r="AT188" i="4"/>
  <c r="AU188" i="4"/>
  <c r="AV188" i="4"/>
  <c r="AW188" i="4"/>
  <c r="AX188" i="4"/>
  <c r="AY188" i="4"/>
  <c r="AZ188" i="4"/>
  <c r="BA188" i="4"/>
  <c r="BB188" i="4"/>
  <c r="BC188" i="4"/>
  <c r="BD188" i="4"/>
  <c r="BE188" i="4"/>
  <c r="BF188" i="4"/>
  <c r="BG188" i="4"/>
  <c r="BH188" i="4"/>
  <c r="BI188" i="4"/>
  <c r="BJ188" i="4"/>
  <c r="BK188" i="4"/>
  <c r="BL188" i="4"/>
  <c r="BM188" i="4"/>
  <c r="BN188" i="4"/>
  <c r="BO188" i="4"/>
  <c r="BP188" i="4"/>
  <c r="BR174" i="4"/>
  <c r="BR136" i="4"/>
  <c r="BR176" i="4"/>
  <c r="BR148" i="4"/>
  <c r="BR135" i="4"/>
  <c r="BR188" i="4"/>
  <c r="BR185" i="4"/>
  <c r="BR127" i="4"/>
  <c r="BR186" i="4"/>
  <c r="BR184" i="4"/>
  <c r="BR187" i="4"/>
  <c r="BR173" i="4"/>
  <c r="BR147" i="4"/>
  <c r="BR170" i="4"/>
  <c r="BR177" i="4"/>
  <c r="BR140" i="4"/>
  <c r="BR158" i="4"/>
  <c r="BR180" i="4"/>
  <c r="BR143" i="4"/>
  <c r="BR131" i="4"/>
  <c r="BR183" i="4"/>
  <c r="BR171" i="4"/>
  <c r="BR146" i="4"/>
  <c r="BR137" i="4"/>
  <c r="BR132" i="4"/>
  <c r="BR175" i="4"/>
  <c r="BR141" i="4"/>
  <c r="BR152" i="4"/>
  <c r="BR163" i="4"/>
  <c r="BR149" i="4"/>
  <c r="BR128" i="4"/>
  <c r="BR144" i="4"/>
  <c r="BR161" i="4"/>
  <c r="BR154" i="4"/>
  <c r="BR182" i="4"/>
  <c r="BR153" i="4"/>
  <c r="BR130" i="4"/>
  <c r="BR134" i="4"/>
  <c r="BR139" i="4"/>
  <c r="BR162" i="4"/>
  <c r="BR181" i="4"/>
  <c r="BR165" i="4"/>
  <c r="BR157" i="4"/>
  <c r="BR166" i="4"/>
  <c r="BR156" i="4"/>
  <c r="BR133" i="4"/>
  <c r="BR178" i="4"/>
  <c r="BR159" i="4"/>
  <c r="BR167" i="4"/>
  <c r="BR151" i="4"/>
  <c r="BR150" i="4"/>
  <c r="BR169" i="4"/>
  <c r="BR172" i="4"/>
  <c r="BR168" i="4"/>
  <c r="BR142" i="4"/>
  <c r="BR155" i="4"/>
  <c r="BR138" i="4"/>
  <c r="BR164" i="4"/>
  <c r="BR145" i="4"/>
  <c r="BR179" i="4"/>
  <c r="BR160" i="4"/>
  <c r="BR129" i="4"/>
  <c r="BP139" i="11"/>
  <c r="BP146" i="11"/>
  <c r="BP180" i="11"/>
  <c r="BP126" i="11"/>
  <c r="BP152" i="11"/>
  <c r="BP158" i="11"/>
  <c r="BP141" i="11"/>
  <c r="BP183" i="11"/>
  <c r="BP154" i="11"/>
  <c r="BP164" i="11"/>
  <c r="BP131" i="11"/>
  <c r="BP182" i="11"/>
  <c r="BP135" i="11"/>
  <c r="BP172" i="11"/>
  <c r="BP168" i="11"/>
  <c r="BP171" i="11"/>
  <c r="BP149" i="11"/>
  <c r="BP144" i="11"/>
  <c r="BP132" i="11"/>
  <c r="BP175" i="11"/>
  <c r="BP122" i="11"/>
  <c r="BP147" i="11"/>
  <c r="BP128" i="11"/>
  <c r="BP143" i="11"/>
  <c r="BP138" i="11"/>
  <c r="BP181" i="11"/>
  <c r="BP177" i="11"/>
  <c r="BP123" i="11"/>
  <c r="BP124" i="11"/>
  <c r="BP136" i="11"/>
  <c r="BP125" i="11"/>
  <c r="BP163" i="11"/>
  <c r="BP174" i="11"/>
  <c r="BP153" i="11"/>
  <c r="BP134" i="11"/>
  <c r="BP148" i="11"/>
  <c r="BP127" i="11"/>
  <c r="BP169" i="11"/>
  <c r="BP161" i="11"/>
  <c r="BP170" i="11"/>
  <c r="BP150" i="11"/>
  <c r="BP165" i="11"/>
  <c r="BP140" i="11"/>
  <c r="BP155" i="11"/>
  <c r="BP176" i="11"/>
  <c r="BP156" i="11"/>
  <c r="BP129" i="11"/>
  <c r="BP173" i="11"/>
  <c r="BP166" i="11"/>
  <c r="BP159" i="11"/>
  <c r="BP179" i="11"/>
  <c r="BP145" i="11"/>
  <c r="BP130" i="11"/>
  <c r="BP137" i="11"/>
  <c r="BP142" i="11"/>
  <c r="BP133" i="11"/>
  <c r="BP151" i="11"/>
  <c r="BP162" i="11"/>
  <c r="BP167" i="11"/>
  <c r="BP121" i="11"/>
  <c r="BP178" i="11"/>
  <c r="BP160" i="11"/>
  <c r="BP157" i="11"/>
  <c r="BS125" i="4"/>
  <c r="BT119" i="4"/>
  <c r="BR113" i="11"/>
  <c r="BQ119" i="11"/>
  <c r="B185" i="11"/>
  <c r="A184" i="11"/>
  <c r="I183" i="11"/>
  <c r="P183" i="11"/>
  <c r="X183" i="11"/>
  <c r="AF183" i="11"/>
  <c r="AN183" i="11"/>
  <c r="AV183" i="11"/>
  <c r="BD183" i="11"/>
  <c r="BL183" i="11"/>
  <c r="L183" i="11"/>
  <c r="AZ183" i="11"/>
  <c r="U183" i="11"/>
  <c r="AS183" i="11"/>
  <c r="V183" i="11"/>
  <c r="BJ183" i="11"/>
  <c r="O183" i="11"/>
  <c r="BC183" i="11"/>
  <c r="G183" i="11"/>
  <c r="Q183" i="11"/>
  <c r="Y183" i="11"/>
  <c r="AG183" i="11"/>
  <c r="AO183" i="11"/>
  <c r="AW183" i="11"/>
  <c r="BE183" i="11"/>
  <c r="BM183" i="11"/>
  <c r="T183" i="11"/>
  <c r="M183" i="11"/>
  <c r="BA183" i="11"/>
  <c r="BN183" i="11"/>
  <c r="AD183" i="11"/>
  <c r="H183" i="11"/>
  <c r="AM183" i="11"/>
  <c r="J183" i="11"/>
  <c r="R183" i="11"/>
  <c r="Z183" i="11"/>
  <c r="AH183" i="11"/>
  <c r="AP183" i="11"/>
  <c r="AX183" i="11"/>
  <c r="BF183" i="11"/>
  <c r="AR183" i="11"/>
  <c r="AT183" i="11"/>
  <c r="W183" i="11"/>
  <c r="AU183" i="11"/>
  <c r="K183" i="11"/>
  <c r="S183" i="11"/>
  <c r="AA183" i="11"/>
  <c r="AI183" i="11"/>
  <c r="AQ183" i="11"/>
  <c r="AY183" i="11"/>
  <c r="BG183" i="11"/>
  <c r="AB183" i="11"/>
  <c r="AJ183" i="11"/>
  <c r="BH183" i="11"/>
  <c r="AC183" i="11"/>
  <c r="AK183" i="11"/>
  <c r="BI183" i="11"/>
  <c r="N183" i="11"/>
  <c r="AL183" i="11"/>
  <c r="BB183" i="11"/>
  <c r="AE183" i="11"/>
  <c r="BK183" i="11"/>
  <c r="BO183" i="11"/>
  <c r="BS175" i="4"/>
  <c r="BS153" i="4"/>
  <c r="BS186" i="4"/>
  <c r="BS179" i="4"/>
  <c r="BS171" i="4"/>
  <c r="BS159" i="4"/>
  <c r="BS162" i="4"/>
  <c r="BS176" i="4"/>
  <c r="BS158" i="4"/>
  <c r="BS127" i="4"/>
  <c r="BS165" i="4"/>
  <c r="BS156" i="4"/>
  <c r="BS185" i="4"/>
  <c r="BS182" i="4"/>
  <c r="BS163" i="4"/>
  <c r="BS183" i="4"/>
  <c r="BS187" i="4"/>
  <c r="BS152" i="4"/>
  <c r="BS168" i="4"/>
  <c r="BS155" i="4"/>
  <c r="BS140" i="4"/>
  <c r="BS146" i="4"/>
  <c r="BS184" i="4"/>
  <c r="BS135" i="4"/>
  <c r="BS137" i="4"/>
  <c r="BS181" i="4"/>
  <c r="BS169" i="4"/>
  <c r="BS167" i="4"/>
  <c r="BS149" i="4"/>
  <c r="BS166" i="4"/>
  <c r="BS134" i="4"/>
  <c r="BS129" i="4"/>
  <c r="BS154" i="4"/>
  <c r="BS145" i="4"/>
  <c r="BS180" i="4"/>
  <c r="BS164" i="4"/>
  <c r="BS174" i="4"/>
  <c r="BS147" i="4"/>
  <c r="BS139" i="4"/>
  <c r="BS188" i="4"/>
  <c r="BS160" i="4"/>
  <c r="BS128" i="4"/>
  <c r="BS130" i="4"/>
  <c r="BS161" i="4"/>
  <c r="BS177" i="4"/>
  <c r="BS178" i="4"/>
  <c r="BS144" i="4"/>
  <c r="BS132" i="4"/>
  <c r="BS136" i="4"/>
  <c r="BS150" i="4"/>
  <c r="BS131" i="4"/>
  <c r="BS157" i="4"/>
  <c r="BS172" i="4"/>
  <c r="BS189" i="4"/>
  <c r="BS151" i="4"/>
  <c r="BS148" i="4"/>
  <c r="BS133" i="4"/>
  <c r="BS143" i="4"/>
  <c r="BS142" i="4"/>
  <c r="BS170" i="4"/>
  <c r="BS138" i="4"/>
  <c r="BS141" i="4"/>
  <c r="BS173" i="4"/>
  <c r="BQ140" i="11"/>
  <c r="BQ149" i="11"/>
  <c r="BQ124" i="11"/>
  <c r="BQ130" i="11"/>
  <c r="BQ136" i="11"/>
  <c r="BQ155" i="11"/>
  <c r="BQ141" i="11"/>
  <c r="BQ165" i="11"/>
  <c r="BQ126" i="11"/>
  <c r="BQ139" i="11"/>
  <c r="BQ131" i="11"/>
  <c r="BQ180" i="11"/>
  <c r="BQ181" i="11"/>
  <c r="BQ170" i="11"/>
  <c r="BQ167" i="11"/>
  <c r="BQ173" i="11"/>
  <c r="BQ148" i="11"/>
  <c r="BQ153" i="11"/>
  <c r="BQ171" i="11"/>
  <c r="BQ164" i="11"/>
  <c r="BQ157" i="11"/>
  <c r="BQ184" i="11"/>
  <c r="BQ133" i="11"/>
  <c r="BQ135" i="11"/>
  <c r="BQ143" i="11"/>
  <c r="BQ147" i="11"/>
  <c r="BQ123" i="11"/>
  <c r="BQ161" i="11"/>
  <c r="BQ138" i="11"/>
  <c r="BQ128" i="11"/>
  <c r="BQ144" i="11"/>
  <c r="BQ137" i="11"/>
  <c r="BQ162" i="11"/>
  <c r="BQ182" i="11"/>
  <c r="BQ129" i="11"/>
  <c r="BQ159" i="11"/>
  <c r="BQ175" i="11"/>
  <c r="BQ183" i="11"/>
  <c r="BQ166" i="11"/>
  <c r="BQ125" i="11"/>
  <c r="BQ172" i="11"/>
  <c r="BQ179" i="11"/>
  <c r="BQ145" i="11"/>
  <c r="BQ169" i="11"/>
  <c r="BQ156" i="11"/>
  <c r="BQ174" i="11"/>
  <c r="BQ177" i="11"/>
  <c r="BQ121" i="11"/>
  <c r="BQ178" i="11"/>
  <c r="BQ150" i="11"/>
  <c r="BQ152" i="11"/>
  <c r="BQ142" i="11"/>
  <c r="BQ158" i="11"/>
  <c r="BQ127" i="11"/>
  <c r="BQ151" i="11"/>
  <c r="BQ122" i="11"/>
  <c r="BQ146" i="11"/>
  <c r="BQ160" i="11"/>
  <c r="BQ132" i="11"/>
  <c r="BQ176" i="11"/>
  <c r="BQ134" i="11"/>
  <c r="BQ168" i="11"/>
  <c r="BQ163" i="11"/>
  <c r="BQ154" i="11"/>
  <c r="BS113" i="11"/>
  <c r="BR119" i="11"/>
  <c r="G189" i="4"/>
  <c r="J189" i="4"/>
  <c r="K189" i="4"/>
  <c r="H189" i="4"/>
  <c r="I189" i="4"/>
  <c r="L189" i="4"/>
  <c r="M189" i="4"/>
  <c r="N189" i="4"/>
  <c r="O189" i="4"/>
  <c r="P189" i="4"/>
  <c r="Q189" i="4"/>
  <c r="R189" i="4"/>
  <c r="S189" i="4"/>
  <c r="T189" i="4"/>
  <c r="U189" i="4"/>
  <c r="V189" i="4"/>
  <c r="W189" i="4"/>
  <c r="X189" i="4"/>
  <c r="Y189" i="4"/>
  <c r="Z189" i="4"/>
  <c r="AA189" i="4"/>
  <c r="AB189" i="4"/>
  <c r="AC189" i="4"/>
  <c r="AD189" i="4"/>
  <c r="AE189" i="4"/>
  <c r="AF189" i="4"/>
  <c r="AG189" i="4"/>
  <c r="AH189" i="4"/>
  <c r="AI189" i="4"/>
  <c r="AJ189" i="4"/>
  <c r="AK189" i="4"/>
  <c r="AL189" i="4"/>
  <c r="AM189" i="4"/>
  <c r="AN189" i="4"/>
  <c r="AO189" i="4"/>
  <c r="AP189" i="4"/>
  <c r="AQ189" i="4"/>
  <c r="AR189" i="4"/>
  <c r="AS189" i="4"/>
  <c r="AT189" i="4"/>
  <c r="AU189" i="4"/>
  <c r="AV189" i="4"/>
  <c r="AW189" i="4"/>
  <c r="AX189" i="4"/>
  <c r="AY189" i="4"/>
  <c r="AZ189" i="4"/>
  <c r="BA189" i="4"/>
  <c r="BB189" i="4"/>
  <c r="BC189" i="4"/>
  <c r="BD189" i="4"/>
  <c r="BE189" i="4"/>
  <c r="BF189" i="4"/>
  <c r="BG189" i="4"/>
  <c r="BH189" i="4"/>
  <c r="BI189" i="4"/>
  <c r="BJ189" i="4"/>
  <c r="BK189" i="4"/>
  <c r="BL189" i="4"/>
  <c r="BM189" i="4"/>
  <c r="BN189" i="4"/>
  <c r="BO189" i="4"/>
  <c r="BP189" i="4"/>
  <c r="BQ189" i="4"/>
  <c r="B191" i="4"/>
  <c r="A190" i="4"/>
  <c r="BT125" i="4"/>
  <c r="BU119" i="4"/>
  <c r="BN184" i="11"/>
  <c r="M184" i="11"/>
  <c r="U184" i="11"/>
  <c r="AC184" i="11"/>
  <c r="AK184" i="11"/>
  <c r="AS184" i="11"/>
  <c r="BA184" i="11"/>
  <c r="BI184" i="11"/>
  <c r="X184" i="11"/>
  <c r="AF184" i="11"/>
  <c r="BD184" i="11"/>
  <c r="Y184" i="11"/>
  <c r="AW184" i="11"/>
  <c r="AJ184" i="11"/>
  <c r="N184" i="11"/>
  <c r="V184" i="11"/>
  <c r="AD184" i="11"/>
  <c r="AL184" i="11"/>
  <c r="AT184" i="11"/>
  <c r="BB184" i="11"/>
  <c r="BJ184" i="11"/>
  <c r="BO184" i="11"/>
  <c r="P184" i="11"/>
  <c r="AV184" i="11"/>
  <c r="Q184" i="11"/>
  <c r="AO184" i="11"/>
  <c r="BM184" i="11"/>
  <c r="T184" i="11"/>
  <c r="AZ184" i="11"/>
  <c r="H184" i="11"/>
  <c r="O184" i="11"/>
  <c r="W184" i="11"/>
  <c r="AE184" i="11"/>
  <c r="AM184" i="11"/>
  <c r="AU184" i="11"/>
  <c r="BC184" i="11"/>
  <c r="BK184" i="11"/>
  <c r="I184" i="11"/>
  <c r="AN184" i="11"/>
  <c r="BL184" i="11"/>
  <c r="G184" i="11"/>
  <c r="AG184" i="11"/>
  <c r="BE184" i="11"/>
  <c r="AB184" i="11"/>
  <c r="BH184" i="11"/>
  <c r="J184" i="11"/>
  <c r="R184" i="11"/>
  <c r="Z184" i="11"/>
  <c r="AH184" i="11"/>
  <c r="AP184" i="11"/>
  <c r="AX184" i="11"/>
  <c r="BF184" i="11"/>
  <c r="K184" i="11"/>
  <c r="S184" i="11"/>
  <c r="AA184" i="11"/>
  <c r="AI184" i="11"/>
  <c r="AQ184" i="11"/>
  <c r="AY184" i="11"/>
  <c r="BG184" i="11"/>
  <c r="L184" i="11"/>
  <c r="AR184" i="11"/>
  <c r="BP184" i="11"/>
  <c r="A185" i="11"/>
  <c r="B186" i="11"/>
  <c r="A191" i="4"/>
  <c r="B192" i="4"/>
  <c r="BR168" i="11"/>
  <c r="BR172" i="11"/>
  <c r="BR130" i="11"/>
  <c r="BR164" i="11"/>
  <c r="BR162" i="11"/>
  <c r="BR152" i="11"/>
  <c r="BR161" i="11"/>
  <c r="BR157" i="11"/>
  <c r="BR183" i="11"/>
  <c r="BR151" i="11"/>
  <c r="BR176" i="11"/>
  <c r="BR123" i="11"/>
  <c r="BR125" i="11"/>
  <c r="BR184" i="11"/>
  <c r="BR124" i="11"/>
  <c r="BR121" i="11"/>
  <c r="BR169" i="11"/>
  <c r="BR158" i="11"/>
  <c r="BR155" i="11"/>
  <c r="BR181" i="11"/>
  <c r="BR160" i="11"/>
  <c r="BR178" i="11"/>
  <c r="BR159" i="11"/>
  <c r="BR135" i="11"/>
  <c r="BR175" i="11"/>
  <c r="BR131" i="11"/>
  <c r="BR133" i="11"/>
  <c r="BR180" i="11"/>
  <c r="BR129" i="11"/>
  <c r="BR148" i="11"/>
  <c r="BR142" i="11"/>
  <c r="BR139" i="11"/>
  <c r="BR143" i="11"/>
  <c r="BR147" i="11"/>
  <c r="BR166" i="11"/>
  <c r="BR146" i="11"/>
  <c r="BR128" i="11"/>
  <c r="BR134" i="11"/>
  <c r="BR154" i="11"/>
  <c r="BR150" i="11"/>
  <c r="BR163" i="11"/>
  <c r="BR137" i="11"/>
  <c r="BR153" i="11"/>
  <c r="BR156" i="11"/>
  <c r="BR173" i="11"/>
  <c r="BR182" i="11"/>
  <c r="BR170" i="11"/>
  <c r="BR174" i="11"/>
  <c r="BR136" i="11"/>
  <c r="BR122" i="11"/>
  <c r="BR140" i="11"/>
  <c r="BR144" i="11"/>
  <c r="BR177" i="11"/>
  <c r="BR141" i="11"/>
  <c r="BR138" i="11"/>
  <c r="BR171" i="11"/>
  <c r="BR149" i="11"/>
  <c r="BR145" i="11"/>
  <c r="BR165" i="11"/>
  <c r="BR126" i="11"/>
  <c r="BR132" i="11"/>
  <c r="BR167" i="11"/>
  <c r="BR127" i="11"/>
  <c r="BR179" i="11"/>
  <c r="BS119" i="11"/>
  <c r="BT113" i="11"/>
  <c r="G190" i="4"/>
  <c r="H190" i="4"/>
  <c r="J190" i="4"/>
  <c r="K190" i="4"/>
  <c r="I190" i="4"/>
  <c r="L190" i="4"/>
  <c r="M190" i="4"/>
  <c r="N190" i="4"/>
  <c r="O190" i="4"/>
  <c r="P190" i="4"/>
  <c r="Q190" i="4"/>
  <c r="R190" i="4"/>
  <c r="S190" i="4"/>
  <c r="T190" i="4"/>
  <c r="U190" i="4"/>
  <c r="V190" i="4"/>
  <c r="W190" i="4"/>
  <c r="X190" i="4"/>
  <c r="Y190" i="4"/>
  <c r="Z190" i="4"/>
  <c r="AA190" i="4"/>
  <c r="AB190" i="4"/>
  <c r="AC190" i="4"/>
  <c r="AD190" i="4"/>
  <c r="AE190" i="4"/>
  <c r="AF190" i="4"/>
  <c r="AG190" i="4"/>
  <c r="AH190" i="4"/>
  <c r="AI190" i="4"/>
  <c r="AJ190" i="4"/>
  <c r="AK190" i="4"/>
  <c r="AL190" i="4"/>
  <c r="AM190" i="4"/>
  <c r="AN190" i="4"/>
  <c r="AO190" i="4"/>
  <c r="AP190" i="4"/>
  <c r="AQ190" i="4"/>
  <c r="AR190" i="4"/>
  <c r="AS190" i="4"/>
  <c r="AT190" i="4"/>
  <c r="AU190" i="4"/>
  <c r="AV190" i="4"/>
  <c r="AW190" i="4"/>
  <c r="AX190" i="4"/>
  <c r="AY190" i="4"/>
  <c r="AZ190" i="4"/>
  <c r="BA190" i="4"/>
  <c r="BB190" i="4"/>
  <c r="BC190" i="4"/>
  <c r="BD190" i="4"/>
  <c r="BE190" i="4"/>
  <c r="BF190" i="4"/>
  <c r="BG190" i="4"/>
  <c r="BH190" i="4"/>
  <c r="BI190" i="4"/>
  <c r="BJ190" i="4"/>
  <c r="BK190" i="4"/>
  <c r="BL190" i="4"/>
  <c r="BM190" i="4"/>
  <c r="BN190" i="4"/>
  <c r="BO190" i="4"/>
  <c r="BP190" i="4"/>
  <c r="BQ190" i="4"/>
  <c r="BR190" i="4"/>
  <c r="BV119" i="4"/>
  <c r="BU125" i="4"/>
  <c r="BS190" i="4"/>
  <c r="BT158" i="4"/>
  <c r="BT161" i="4"/>
  <c r="BT177" i="4"/>
  <c r="BT163" i="4"/>
  <c r="BT157" i="4"/>
  <c r="BT185" i="4"/>
  <c r="BT130" i="4"/>
  <c r="BT144" i="4"/>
  <c r="BT153" i="4"/>
  <c r="BT176" i="4"/>
  <c r="BT129" i="4"/>
  <c r="BT162" i="4"/>
  <c r="BT159" i="4"/>
  <c r="BT140" i="4"/>
  <c r="BT179" i="4"/>
  <c r="BT168" i="4"/>
  <c r="BT147" i="4"/>
  <c r="BT189" i="4"/>
  <c r="BT154" i="4"/>
  <c r="BT136" i="4"/>
  <c r="BT183" i="4"/>
  <c r="BT145" i="4"/>
  <c r="BT169" i="4"/>
  <c r="BT178" i="4"/>
  <c r="BT190" i="4"/>
  <c r="BT182" i="4"/>
  <c r="BT148" i="4"/>
  <c r="BT160" i="4"/>
  <c r="BT172" i="4"/>
  <c r="BT138" i="4"/>
  <c r="BT184" i="4"/>
  <c r="BT167" i="4"/>
  <c r="BT141" i="4"/>
  <c r="BT174" i="4"/>
  <c r="BT165" i="4"/>
  <c r="BT181" i="4"/>
  <c r="BT139" i="4"/>
  <c r="BT187" i="4"/>
  <c r="BT150" i="4"/>
  <c r="BT173" i="4"/>
  <c r="BT188" i="4"/>
  <c r="BT128" i="4"/>
  <c r="BT175" i="4"/>
  <c r="BT131" i="4"/>
  <c r="BT127" i="4"/>
  <c r="BT171" i="4"/>
  <c r="BT134" i="4"/>
  <c r="BT137" i="4"/>
  <c r="BT149" i="4"/>
  <c r="BT186" i="4"/>
  <c r="BT155" i="4"/>
  <c r="BT170" i="4"/>
  <c r="BT164" i="4"/>
  <c r="BT133" i="4"/>
  <c r="BT152" i="4"/>
  <c r="BT142" i="4"/>
  <c r="BT151" i="4"/>
  <c r="BT156" i="4"/>
  <c r="BT132" i="4"/>
  <c r="BT143" i="4"/>
  <c r="BT135" i="4"/>
  <c r="BT146" i="4"/>
  <c r="BT166" i="4"/>
  <c r="BT180" i="4"/>
  <c r="A186" i="11"/>
  <c r="B187" i="11"/>
  <c r="G185" i="11"/>
  <c r="Q185" i="11"/>
  <c r="Y185" i="11"/>
  <c r="AG185" i="11"/>
  <c r="AO185" i="11"/>
  <c r="AW185" i="11"/>
  <c r="BE185" i="11"/>
  <c r="BM185" i="11"/>
  <c r="L185" i="11"/>
  <c r="AJ185" i="11"/>
  <c r="BH185" i="11"/>
  <c r="M185" i="11"/>
  <c r="AK185" i="11"/>
  <c r="BI185" i="11"/>
  <c r="BP185" i="11"/>
  <c r="J185" i="11"/>
  <c r="R185" i="11"/>
  <c r="Z185" i="11"/>
  <c r="AH185" i="11"/>
  <c r="AP185" i="11"/>
  <c r="AX185" i="11"/>
  <c r="BF185" i="11"/>
  <c r="BN185" i="11"/>
  <c r="BO185" i="11"/>
  <c r="T185" i="11"/>
  <c r="AZ185" i="11"/>
  <c r="U185" i="11"/>
  <c r="AS185" i="11"/>
  <c r="K185" i="11"/>
  <c r="S185" i="11"/>
  <c r="AA185" i="11"/>
  <c r="AI185" i="11"/>
  <c r="AQ185" i="11"/>
  <c r="AY185" i="11"/>
  <c r="BG185" i="11"/>
  <c r="AB185" i="11"/>
  <c r="AR185" i="11"/>
  <c r="AC185" i="11"/>
  <c r="BA185" i="11"/>
  <c r="N185" i="11"/>
  <c r="V185" i="11"/>
  <c r="AD185" i="11"/>
  <c r="AL185" i="11"/>
  <c r="AT185" i="11"/>
  <c r="BB185" i="11"/>
  <c r="BJ185" i="11"/>
  <c r="H185" i="11"/>
  <c r="O185" i="11"/>
  <c r="W185" i="11"/>
  <c r="AE185" i="11"/>
  <c r="AM185" i="11"/>
  <c r="AU185" i="11"/>
  <c r="BC185" i="11"/>
  <c r="BK185" i="11"/>
  <c r="I185" i="11"/>
  <c r="P185" i="11"/>
  <c r="X185" i="11"/>
  <c r="AF185" i="11"/>
  <c r="AN185" i="11"/>
  <c r="AV185" i="11"/>
  <c r="BD185" i="11"/>
  <c r="BL185" i="11"/>
  <c r="BQ185" i="11"/>
  <c r="BR185" i="11"/>
  <c r="J191" i="4"/>
  <c r="H191" i="4"/>
  <c r="K191" i="4"/>
  <c r="G191" i="4"/>
  <c r="L191" i="4"/>
  <c r="I191" i="4"/>
  <c r="M191" i="4"/>
  <c r="N191" i="4"/>
  <c r="O191" i="4"/>
  <c r="P191" i="4"/>
  <c r="Q191" i="4"/>
  <c r="R191" i="4"/>
  <c r="S191" i="4"/>
  <c r="T191" i="4"/>
  <c r="U191" i="4"/>
  <c r="V191" i="4"/>
  <c r="W191" i="4"/>
  <c r="X191" i="4"/>
  <c r="Y191" i="4"/>
  <c r="Z191" i="4"/>
  <c r="AA191" i="4"/>
  <c r="AB191" i="4"/>
  <c r="AC191" i="4"/>
  <c r="AD191" i="4"/>
  <c r="AE191" i="4"/>
  <c r="AF191" i="4"/>
  <c r="AG191" i="4"/>
  <c r="AH191" i="4"/>
  <c r="AI191" i="4"/>
  <c r="AJ191" i="4"/>
  <c r="AK191" i="4"/>
  <c r="AL191" i="4"/>
  <c r="AM191" i="4"/>
  <c r="AN191" i="4"/>
  <c r="AO191" i="4"/>
  <c r="AP191" i="4"/>
  <c r="AQ191" i="4"/>
  <c r="AR191" i="4"/>
  <c r="AS191" i="4"/>
  <c r="AT191" i="4"/>
  <c r="AU191" i="4"/>
  <c r="AV191" i="4"/>
  <c r="AW191" i="4"/>
  <c r="AX191" i="4"/>
  <c r="AY191" i="4"/>
  <c r="AZ191" i="4"/>
  <c r="BA191" i="4"/>
  <c r="BB191" i="4"/>
  <c r="BC191" i="4"/>
  <c r="BD191" i="4"/>
  <c r="BE191" i="4"/>
  <c r="BF191" i="4"/>
  <c r="BG191" i="4"/>
  <c r="BH191" i="4"/>
  <c r="BI191" i="4"/>
  <c r="BJ191" i="4"/>
  <c r="BK191" i="4"/>
  <c r="BL191" i="4"/>
  <c r="BM191" i="4"/>
  <c r="BN191" i="4"/>
  <c r="BO191" i="4"/>
  <c r="BP191" i="4"/>
  <c r="BQ191" i="4"/>
  <c r="BR191" i="4"/>
  <c r="BS191" i="4"/>
  <c r="BT191" i="4"/>
  <c r="A192" i="4"/>
  <c r="B193" i="4"/>
  <c r="BU148" i="4"/>
  <c r="BU188" i="4"/>
  <c r="BU183" i="4"/>
  <c r="BU128" i="4"/>
  <c r="BU157" i="4"/>
  <c r="BU153" i="4"/>
  <c r="BU173" i="4"/>
  <c r="BU159" i="4"/>
  <c r="BU140" i="4"/>
  <c r="BU172" i="4"/>
  <c r="BU189" i="4"/>
  <c r="BU184" i="4"/>
  <c r="BU144" i="4"/>
  <c r="BU161" i="4"/>
  <c r="BU151" i="4"/>
  <c r="BU177" i="4"/>
  <c r="BU168" i="4"/>
  <c r="BU129" i="4"/>
  <c r="BU150" i="4"/>
  <c r="BU146" i="4"/>
  <c r="BU147" i="4"/>
  <c r="BU186" i="4"/>
  <c r="BU141" i="4"/>
  <c r="BU133" i="4"/>
  <c r="BU166" i="4"/>
  <c r="BU149" i="4"/>
  <c r="BU191" i="4"/>
  <c r="BU152" i="4"/>
  <c r="BU130" i="4"/>
  <c r="BU179" i="4"/>
  <c r="BU185" i="4"/>
  <c r="BU162" i="4"/>
  <c r="BU142" i="4"/>
  <c r="BU171" i="4"/>
  <c r="BU139" i="4"/>
  <c r="BU181" i="4"/>
  <c r="BU135" i="4"/>
  <c r="BU155" i="4"/>
  <c r="BU176" i="4"/>
  <c r="BU163" i="4"/>
  <c r="BU164" i="4"/>
  <c r="BU190" i="4"/>
  <c r="BU137" i="4"/>
  <c r="BU165" i="4"/>
  <c r="BU180" i="4"/>
  <c r="BU174" i="4"/>
  <c r="BU160" i="4"/>
  <c r="BU169" i="4"/>
  <c r="BU187" i="4"/>
  <c r="BU127" i="4"/>
  <c r="BU175" i="4"/>
  <c r="BU138" i="4"/>
  <c r="BU136" i="4"/>
  <c r="BU143" i="4"/>
  <c r="BU156" i="4"/>
  <c r="BU167" i="4"/>
  <c r="BU145" i="4"/>
  <c r="BU131" i="4"/>
  <c r="BU134" i="4"/>
  <c r="BU132" i="4"/>
  <c r="BU158" i="4"/>
  <c r="BU154" i="4"/>
  <c r="BU182" i="4"/>
  <c r="BU178" i="4"/>
  <c r="BU170" i="4"/>
  <c r="BV125" i="4"/>
  <c r="BW119" i="4"/>
  <c r="BT119" i="11"/>
  <c r="BU113" i="11"/>
  <c r="BS142" i="11"/>
  <c r="BS178" i="11"/>
  <c r="BS167" i="11"/>
  <c r="BS154" i="11"/>
  <c r="BS121" i="11"/>
  <c r="BS160" i="11"/>
  <c r="BS150" i="11"/>
  <c r="BS166" i="11"/>
  <c r="BS157" i="11"/>
  <c r="BS182" i="11"/>
  <c r="BS147" i="11"/>
  <c r="BS134" i="11"/>
  <c r="BS149" i="11"/>
  <c r="BS159" i="11"/>
  <c r="BS180" i="11"/>
  <c r="BS126" i="11"/>
  <c r="BS183" i="11"/>
  <c r="BS132" i="11"/>
  <c r="BS186" i="11"/>
  <c r="BS122" i="11"/>
  <c r="BS162" i="11"/>
  <c r="BS140" i="11"/>
  <c r="BS148" i="11"/>
  <c r="BS175" i="11"/>
  <c r="BS153" i="11"/>
  <c r="BS139" i="11"/>
  <c r="BS163" i="11"/>
  <c r="BS125" i="11"/>
  <c r="BS176" i="11"/>
  <c r="BS158" i="11"/>
  <c r="BS152" i="11"/>
  <c r="BS168" i="11"/>
  <c r="BS133" i="11"/>
  <c r="BS123" i="11"/>
  <c r="BS130" i="11"/>
  <c r="BS185" i="11"/>
  <c r="BS184" i="11"/>
  <c r="BS146" i="11"/>
  <c r="BS181" i="11"/>
  <c r="BS156" i="11"/>
  <c r="BS128" i="11"/>
  <c r="BS137" i="11"/>
  <c r="BS151" i="11"/>
  <c r="BS172" i="11"/>
  <c r="BS165" i="11"/>
  <c r="BS144" i="11"/>
  <c r="BS124" i="11"/>
  <c r="BS170" i="11"/>
  <c r="BS145" i="11"/>
  <c r="BS129" i="11"/>
  <c r="BS138" i="11"/>
  <c r="BS179" i="11"/>
  <c r="BS136" i="11"/>
  <c r="BS177" i="11"/>
  <c r="BS164" i="11"/>
  <c r="BS131" i="11"/>
  <c r="BS135" i="11"/>
  <c r="BS141" i="11"/>
  <c r="BS143" i="11"/>
  <c r="BS173" i="11"/>
  <c r="BS171" i="11"/>
  <c r="BS127" i="11"/>
  <c r="BS169" i="11"/>
  <c r="BS174" i="11"/>
  <c r="BS155" i="11"/>
  <c r="BS161" i="11"/>
  <c r="A187" i="11"/>
  <c r="BT187" i="11"/>
  <c r="B188" i="11"/>
  <c r="BP186" i="11"/>
  <c r="G186" i="11"/>
  <c r="Q186" i="11"/>
  <c r="Y186" i="11"/>
  <c r="AG186" i="11"/>
  <c r="AO186" i="11"/>
  <c r="AW186" i="11"/>
  <c r="BE186" i="11"/>
  <c r="BM186" i="11"/>
  <c r="L186" i="11"/>
  <c r="AJ186" i="11"/>
  <c r="AZ186" i="11"/>
  <c r="M186" i="11"/>
  <c r="AK186" i="11"/>
  <c r="BA186" i="11"/>
  <c r="AN186" i="11"/>
  <c r="J186" i="11"/>
  <c r="R186" i="11"/>
  <c r="Z186" i="11"/>
  <c r="AH186" i="11"/>
  <c r="AP186" i="11"/>
  <c r="AX186" i="11"/>
  <c r="BF186" i="11"/>
  <c r="BN186" i="11"/>
  <c r="T186" i="11"/>
  <c r="AR186" i="11"/>
  <c r="AC186" i="11"/>
  <c r="BI186" i="11"/>
  <c r="AF186" i="11"/>
  <c r="K186" i="11"/>
  <c r="S186" i="11"/>
  <c r="AA186" i="11"/>
  <c r="AI186" i="11"/>
  <c r="AQ186" i="11"/>
  <c r="AY186" i="11"/>
  <c r="BG186" i="11"/>
  <c r="BO186" i="11"/>
  <c r="AB186" i="11"/>
  <c r="BH186" i="11"/>
  <c r="U186" i="11"/>
  <c r="AS186" i="11"/>
  <c r="P186" i="11"/>
  <c r="N186" i="11"/>
  <c r="V186" i="11"/>
  <c r="AD186" i="11"/>
  <c r="AL186" i="11"/>
  <c r="AT186" i="11"/>
  <c r="BB186" i="11"/>
  <c r="BJ186" i="11"/>
  <c r="H186" i="11"/>
  <c r="O186" i="11"/>
  <c r="W186" i="11"/>
  <c r="AE186" i="11"/>
  <c r="AM186" i="11"/>
  <c r="AU186" i="11"/>
  <c r="BC186" i="11"/>
  <c r="BK186" i="11"/>
  <c r="I186" i="11"/>
  <c r="X186" i="11"/>
  <c r="AV186" i="11"/>
  <c r="BD186" i="11"/>
  <c r="BL186" i="11"/>
  <c r="BQ186" i="11"/>
  <c r="BR186" i="11"/>
  <c r="BV128" i="4"/>
  <c r="BV162" i="4"/>
  <c r="BV187" i="4"/>
  <c r="BV185" i="4"/>
  <c r="BV186" i="4"/>
  <c r="BV160" i="4"/>
  <c r="BV147" i="4"/>
  <c r="BV175" i="4"/>
  <c r="BV145" i="4"/>
  <c r="BV136" i="4"/>
  <c r="BV170" i="4"/>
  <c r="BV150" i="4"/>
  <c r="BV154" i="4"/>
  <c r="BV191" i="4"/>
  <c r="BV184" i="4"/>
  <c r="BV140" i="4"/>
  <c r="BV130" i="4"/>
  <c r="BV183" i="4"/>
  <c r="BV132" i="4"/>
  <c r="BV144" i="4"/>
  <c r="BV129" i="4"/>
  <c r="BV142" i="4"/>
  <c r="BV148" i="4"/>
  <c r="BV135" i="4"/>
  <c r="BV178" i="4"/>
  <c r="BV131" i="4"/>
  <c r="BV188" i="4"/>
  <c r="BV192" i="4"/>
  <c r="BV190" i="4"/>
  <c r="BV164" i="4"/>
  <c r="BV149" i="4"/>
  <c r="BV177" i="4"/>
  <c r="BV166" i="4"/>
  <c r="BV173" i="4"/>
  <c r="BV176" i="4"/>
  <c r="BV163" i="4"/>
  <c r="BV161" i="4"/>
  <c r="BV168" i="4"/>
  <c r="BV182" i="4"/>
  <c r="BV127" i="4"/>
  <c r="BV181" i="4"/>
  <c r="BV156" i="4"/>
  <c r="BV152" i="4"/>
  <c r="BV159" i="4"/>
  <c r="BV143" i="4"/>
  <c r="BV158" i="4"/>
  <c r="BV153" i="4"/>
  <c r="BV139" i="4"/>
  <c r="BV174" i="4"/>
  <c r="BV189" i="4"/>
  <c r="BV133" i="4"/>
  <c r="BV179" i="4"/>
  <c r="BV172" i="4"/>
  <c r="BV146" i="4"/>
  <c r="BV169" i="4"/>
  <c r="BV171" i="4"/>
  <c r="BV155" i="4"/>
  <c r="BV137" i="4"/>
  <c r="BV141" i="4"/>
  <c r="BV165" i="4"/>
  <c r="BV157" i="4"/>
  <c r="BV167" i="4"/>
  <c r="BV134" i="4"/>
  <c r="BV180" i="4"/>
  <c r="BV151" i="4"/>
  <c r="BV138" i="4"/>
  <c r="BX119" i="4"/>
  <c r="BW125" i="4"/>
  <c r="A193" i="4"/>
  <c r="BV193" i="4"/>
  <c r="B194" i="4"/>
  <c r="J192" i="4"/>
  <c r="K192" i="4"/>
  <c r="H192" i="4"/>
  <c r="G192" i="4"/>
  <c r="I192" i="4"/>
  <c r="L192" i="4"/>
  <c r="M192" i="4"/>
  <c r="N192" i="4"/>
  <c r="O192" i="4"/>
  <c r="P192" i="4"/>
  <c r="Q192" i="4"/>
  <c r="R192" i="4"/>
  <c r="S192" i="4"/>
  <c r="T192" i="4"/>
  <c r="U192" i="4"/>
  <c r="V192" i="4"/>
  <c r="W192" i="4"/>
  <c r="X192" i="4"/>
  <c r="Y192" i="4"/>
  <c r="Z192" i="4"/>
  <c r="AA192" i="4"/>
  <c r="AB192" i="4"/>
  <c r="AC192" i="4"/>
  <c r="AD192" i="4"/>
  <c r="AE192" i="4"/>
  <c r="AF192" i="4"/>
  <c r="AG192" i="4"/>
  <c r="AH192" i="4"/>
  <c r="AI192" i="4"/>
  <c r="AJ192" i="4"/>
  <c r="AK192" i="4"/>
  <c r="AL192" i="4"/>
  <c r="AM192" i="4"/>
  <c r="AN192" i="4"/>
  <c r="AO192" i="4"/>
  <c r="AP192" i="4"/>
  <c r="AQ192" i="4"/>
  <c r="AR192" i="4"/>
  <c r="AS192" i="4"/>
  <c r="AT192" i="4"/>
  <c r="AU192" i="4"/>
  <c r="AV192" i="4"/>
  <c r="AW192" i="4"/>
  <c r="AX192" i="4"/>
  <c r="AY192" i="4"/>
  <c r="AZ192" i="4"/>
  <c r="BA192" i="4"/>
  <c r="BB192" i="4"/>
  <c r="BC192" i="4"/>
  <c r="BD192" i="4"/>
  <c r="BE192" i="4"/>
  <c r="BF192" i="4"/>
  <c r="BG192" i="4"/>
  <c r="BH192" i="4"/>
  <c r="BI192" i="4"/>
  <c r="BJ192" i="4"/>
  <c r="BK192" i="4"/>
  <c r="BL192" i="4"/>
  <c r="BM192" i="4"/>
  <c r="BN192" i="4"/>
  <c r="BO192" i="4"/>
  <c r="BP192" i="4"/>
  <c r="BQ192" i="4"/>
  <c r="BR192" i="4"/>
  <c r="BS192" i="4"/>
  <c r="BT192" i="4"/>
  <c r="BV113" i="11"/>
  <c r="BU119" i="11"/>
  <c r="BT127" i="11"/>
  <c r="BT142" i="11"/>
  <c r="BT163" i="11"/>
  <c r="BT141" i="11"/>
  <c r="BT147" i="11"/>
  <c r="BT171" i="11"/>
  <c r="BT124" i="11"/>
  <c r="BT181" i="11"/>
  <c r="BT183" i="11"/>
  <c r="BT170" i="11"/>
  <c r="BT179" i="11"/>
  <c r="BT139" i="11"/>
  <c r="BT140" i="11"/>
  <c r="BT151" i="11"/>
  <c r="BT159" i="11"/>
  <c r="BT154" i="11"/>
  <c r="BT172" i="11"/>
  <c r="BT165" i="11"/>
  <c r="BT166" i="11"/>
  <c r="BT121" i="11"/>
  <c r="BT161" i="11"/>
  <c r="BT186" i="11"/>
  <c r="BT182" i="11"/>
  <c r="BT134" i="11"/>
  <c r="BT153" i="11"/>
  <c r="BT160" i="11"/>
  <c r="BT175" i="11"/>
  <c r="BT162" i="11"/>
  <c r="BT145" i="11"/>
  <c r="BT158" i="11"/>
  <c r="BT167" i="11"/>
  <c r="BT152" i="11"/>
  <c r="BT138" i="11"/>
  <c r="BT168" i="11"/>
  <c r="BT177" i="11"/>
  <c r="BT122" i="11"/>
  <c r="BT149" i="11"/>
  <c r="BT126" i="11"/>
  <c r="BT128" i="11"/>
  <c r="BT132" i="11"/>
  <c r="BT173" i="11"/>
  <c r="BT184" i="11"/>
  <c r="BT169" i="11"/>
  <c r="BT123" i="11"/>
  <c r="BT131" i="11"/>
  <c r="BT125" i="11"/>
  <c r="BT178" i="11"/>
  <c r="BT185" i="11"/>
  <c r="BT146" i="11"/>
  <c r="BT136" i="11"/>
  <c r="BT135" i="11"/>
  <c r="BT148" i="11"/>
  <c r="BT174" i="11"/>
  <c r="BT130" i="11"/>
  <c r="BT137" i="11"/>
  <c r="BT157" i="11"/>
  <c r="BT176" i="11"/>
  <c r="BT164" i="11"/>
  <c r="BT144" i="11"/>
  <c r="BT133" i="11"/>
  <c r="BT156" i="11"/>
  <c r="BT180" i="11"/>
  <c r="BT150" i="11"/>
  <c r="BT155" i="11"/>
  <c r="BT129" i="11"/>
  <c r="BT143" i="11"/>
  <c r="BU192" i="4"/>
  <c r="A188" i="11"/>
  <c r="B189" i="11"/>
  <c r="K187" i="11"/>
  <c r="S187" i="11"/>
  <c r="AA187" i="11"/>
  <c r="AI187" i="11"/>
  <c r="AQ187" i="11"/>
  <c r="AY187" i="11"/>
  <c r="BG187" i="11"/>
  <c r="BO187" i="11"/>
  <c r="AL187" i="11"/>
  <c r="BB187" i="11"/>
  <c r="W187" i="11"/>
  <c r="BC187" i="11"/>
  <c r="L187" i="11"/>
  <c r="T187" i="11"/>
  <c r="AB187" i="11"/>
  <c r="AJ187" i="11"/>
  <c r="AR187" i="11"/>
  <c r="AZ187" i="11"/>
  <c r="BH187" i="11"/>
  <c r="BP187" i="11"/>
  <c r="V187" i="11"/>
  <c r="BJ187" i="11"/>
  <c r="O187" i="11"/>
  <c r="AE187" i="11"/>
  <c r="AU187" i="11"/>
  <c r="M187" i="11"/>
  <c r="U187" i="11"/>
  <c r="AC187" i="11"/>
  <c r="AK187" i="11"/>
  <c r="AS187" i="11"/>
  <c r="BA187" i="11"/>
  <c r="BI187" i="11"/>
  <c r="BQ187" i="11"/>
  <c r="N187" i="11"/>
  <c r="AD187" i="11"/>
  <c r="AT187" i="11"/>
  <c r="H187" i="11"/>
  <c r="AM187" i="11"/>
  <c r="BK187" i="11"/>
  <c r="I187" i="11"/>
  <c r="P187" i="11"/>
  <c r="X187" i="11"/>
  <c r="AF187" i="11"/>
  <c r="AN187" i="11"/>
  <c r="AV187" i="11"/>
  <c r="BD187" i="11"/>
  <c r="BL187" i="11"/>
  <c r="G187" i="11"/>
  <c r="Q187" i="11"/>
  <c r="Y187" i="11"/>
  <c r="AG187" i="11"/>
  <c r="AO187" i="11"/>
  <c r="AW187" i="11"/>
  <c r="BE187" i="11"/>
  <c r="BM187" i="11"/>
  <c r="BR187" i="11"/>
  <c r="J187" i="11"/>
  <c r="R187" i="11"/>
  <c r="Z187" i="11"/>
  <c r="AH187" i="11"/>
  <c r="AP187" i="11"/>
  <c r="AX187" i="11"/>
  <c r="BF187" i="11"/>
  <c r="BN187" i="11"/>
  <c r="BS187" i="11"/>
  <c r="B195" i="4"/>
  <c r="A194" i="4"/>
  <c r="BW194" i="4"/>
  <c r="G193" i="4"/>
  <c r="J193" i="4"/>
  <c r="H193" i="4"/>
  <c r="K193" i="4"/>
  <c r="L193" i="4"/>
  <c r="I193" i="4"/>
  <c r="M193" i="4"/>
  <c r="N193" i="4"/>
  <c r="O193" i="4"/>
  <c r="P193" i="4"/>
  <c r="Q193" i="4"/>
  <c r="R193" i="4"/>
  <c r="S193" i="4"/>
  <c r="T193" i="4"/>
  <c r="U193" i="4"/>
  <c r="V193" i="4"/>
  <c r="W193" i="4"/>
  <c r="X193" i="4"/>
  <c r="Y193" i="4"/>
  <c r="Z193" i="4"/>
  <c r="AA193" i="4"/>
  <c r="AB193" i="4"/>
  <c r="AC193" i="4"/>
  <c r="AD193" i="4"/>
  <c r="AE193" i="4"/>
  <c r="AF193" i="4"/>
  <c r="AG193" i="4"/>
  <c r="AH193" i="4"/>
  <c r="AI193" i="4"/>
  <c r="AJ193" i="4"/>
  <c r="AK193" i="4"/>
  <c r="AL193" i="4"/>
  <c r="AM193" i="4"/>
  <c r="AN193" i="4"/>
  <c r="AO193" i="4"/>
  <c r="AP193" i="4"/>
  <c r="AQ193" i="4"/>
  <c r="AR193" i="4"/>
  <c r="AS193" i="4"/>
  <c r="AT193" i="4"/>
  <c r="AU193" i="4"/>
  <c r="AV193" i="4"/>
  <c r="AW193" i="4"/>
  <c r="AX193" i="4"/>
  <c r="AY193" i="4"/>
  <c r="AZ193" i="4"/>
  <c r="BA193" i="4"/>
  <c r="BB193" i="4"/>
  <c r="BC193" i="4"/>
  <c r="BD193" i="4"/>
  <c r="BE193" i="4"/>
  <c r="BF193" i="4"/>
  <c r="BG193" i="4"/>
  <c r="BH193" i="4"/>
  <c r="BI193" i="4"/>
  <c r="BJ193" i="4"/>
  <c r="BK193" i="4"/>
  <c r="BL193" i="4"/>
  <c r="BM193" i="4"/>
  <c r="BN193" i="4"/>
  <c r="BO193" i="4"/>
  <c r="BP193" i="4"/>
  <c r="BQ193" i="4"/>
  <c r="BR193" i="4"/>
  <c r="BS193" i="4"/>
  <c r="BT193" i="4"/>
  <c r="BU193" i="4"/>
  <c r="BU140" i="11"/>
  <c r="BU128" i="11"/>
  <c r="BU174" i="11"/>
  <c r="BU157" i="11"/>
  <c r="BU161" i="11"/>
  <c r="BU146" i="11"/>
  <c r="BU171" i="11"/>
  <c r="BU181" i="11"/>
  <c r="BU137" i="11"/>
  <c r="BU144" i="11"/>
  <c r="BU133" i="11"/>
  <c r="BU125" i="11"/>
  <c r="BU131" i="11"/>
  <c r="BU162" i="11"/>
  <c r="BU163" i="11"/>
  <c r="BU172" i="11"/>
  <c r="BU145" i="11"/>
  <c r="BU143" i="11"/>
  <c r="BU187" i="11"/>
  <c r="BU164" i="11"/>
  <c r="BU168" i="11"/>
  <c r="BU158" i="11"/>
  <c r="BU150" i="11"/>
  <c r="BU141" i="11"/>
  <c r="BU153" i="11"/>
  <c r="BU147" i="11"/>
  <c r="BU123" i="11"/>
  <c r="BU138" i="11"/>
  <c r="BU127" i="11"/>
  <c r="BU152" i="11"/>
  <c r="BU156" i="11"/>
  <c r="BU155" i="11"/>
  <c r="BU184" i="11"/>
  <c r="BU166" i="11"/>
  <c r="BU135" i="11"/>
  <c r="BU185" i="11"/>
  <c r="BU124" i="11"/>
  <c r="BU183" i="11"/>
  <c r="BU130" i="11"/>
  <c r="BU148" i="11"/>
  <c r="BU170" i="11"/>
  <c r="BU134" i="11"/>
  <c r="BU136" i="11"/>
  <c r="BU180" i="11"/>
  <c r="BU132" i="11"/>
  <c r="BU159" i="11"/>
  <c r="BU176" i="11"/>
  <c r="BU167" i="11"/>
  <c r="BU126" i="11"/>
  <c r="BU142" i="11"/>
  <c r="BU121" i="11"/>
  <c r="BU182" i="11"/>
  <c r="BU151" i="11"/>
  <c r="BU160" i="11"/>
  <c r="BU177" i="11"/>
  <c r="BU165" i="11"/>
  <c r="BU154" i="11"/>
  <c r="BU149" i="11"/>
  <c r="BU173" i="11"/>
  <c r="BU188" i="11"/>
  <c r="BU169" i="11"/>
  <c r="BU186" i="11"/>
  <c r="BU175" i="11"/>
  <c r="BU122" i="11"/>
  <c r="BU139" i="11"/>
  <c r="BU179" i="11"/>
  <c r="BU178" i="11"/>
  <c r="BU129" i="11"/>
  <c r="BW193" i="4"/>
  <c r="BW162" i="4"/>
  <c r="BW156" i="4"/>
  <c r="BW182" i="4"/>
  <c r="BW187" i="4"/>
  <c r="BW168" i="4"/>
  <c r="BW185" i="4"/>
  <c r="BW176" i="4"/>
  <c r="BW192" i="4"/>
  <c r="BW131" i="4"/>
  <c r="BW173" i="4"/>
  <c r="BW135" i="4"/>
  <c r="BW132" i="4"/>
  <c r="BW152" i="4"/>
  <c r="BW130" i="4"/>
  <c r="BW148" i="4"/>
  <c r="BW188" i="4"/>
  <c r="BW178" i="4"/>
  <c r="BW166" i="4"/>
  <c r="BW141" i="4"/>
  <c r="BW165" i="4"/>
  <c r="BW138" i="4"/>
  <c r="BW191" i="4"/>
  <c r="BW169" i="4"/>
  <c r="BW174" i="4"/>
  <c r="BW139" i="4"/>
  <c r="BW159" i="4"/>
  <c r="BW142" i="4"/>
  <c r="BW140" i="4"/>
  <c r="BW186" i="4"/>
  <c r="BW137" i="4"/>
  <c r="BW145" i="4"/>
  <c r="BW183" i="4"/>
  <c r="BW164" i="4"/>
  <c r="BW184" i="4"/>
  <c r="BW181" i="4"/>
  <c r="BW136" i="4"/>
  <c r="BW149" i="4"/>
  <c r="BW146" i="4"/>
  <c r="BW180" i="4"/>
  <c r="BW161" i="4"/>
  <c r="BW163" i="4"/>
  <c r="BW150" i="4"/>
  <c r="BW179" i="4"/>
  <c r="BW158" i="4"/>
  <c r="BW170" i="4"/>
  <c r="BW128" i="4"/>
  <c r="BW127" i="4"/>
  <c r="BW160" i="4"/>
  <c r="BW167" i="4"/>
  <c r="BW177" i="4"/>
  <c r="BW157" i="4"/>
  <c r="BW129" i="4"/>
  <c r="BW134" i="4"/>
  <c r="BW153" i="4"/>
  <c r="BW133" i="4"/>
  <c r="BW151" i="4"/>
  <c r="BW155" i="4"/>
  <c r="BW154" i="4"/>
  <c r="BW143" i="4"/>
  <c r="BW147" i="4"/>
  <c r="BW189" i="4"/>
  <c r="BW172" i="4"/>
  <c r="BW144" i="4"/>
  <c r="BW190" i="4"/>
  <c r="BW171" i="4"/>
  <c r="BW175" i="4"/>
  <c r="BV119" i="11"/>
  <c r="BW113" i="11"/>
  <c r="BY119" i="4"/>
  <c r="BX125" i="4"/>
  <c r="B190" i="11"/>
  <c r="A189" i="11"/>
  <c r="BR188" i="11"/>
  <c r="N188" i="11"/>
  <c r="V188" i="11"/>
  <c r="AD188" i="11"/>
  <c r="AL188" i="11"/>
  <c r="AT188" i="11"/>
  <c r="BB188" i="11"/>
  <c r="BJ188" i="11"/>
  <c r="BC188" i="11"/>
  <c r="BK188" i="11"/>
  <c r="Y188" i="11"/>
  <c r="AO188" i="11"/>
  <c r="BM188" i="11"/>
  <c r="Z188" i="11"/>
  <c r="BF188" i="11"/>
  <c r="U188" i="11"/>
  <c r="BI188" i="11"/>
  <c r="H188" i="11"/>
  <c r="O188" i="11"/>
  <c r="W188" i="11"/>
  <c r="AE188" i="11"/>
  <c r="AM188" i="11"/>
  <c r="AU188" i="11"/>
  <c r="I188" i="11"/>
  <c r="AG188" i="11"/>
  <c r="BE188" i="11"/>
  <c r="J188" i="11"/>
  <c r="AP188" i="11"/>
  <c r="BN188" i="11"/>
  <c r="AC188" i="11"/>
  <c r="BA188" i="11"/>
  <c r="G188" i="11"/>
  <c r="P188" i="11"/>
  <c r="X188" i="11"/>
  <c r="AF188" i="11"/>
  <c r="AN188" i="11"/>
  <c r="AV188" i="11"/>
  <c r="BD188" i="11"/>
  <c r="BL188" i="11"/>
  <c r="Q188" i="11"/>
  <c r="AW188" i="11"/>
  <c r="R188" i="11"/>
  <c r="AH188" i="11"/>
  <c r="AX188" i="11"/>
  <c r="AK188" i="11"/>
  <c r="BQ188" i="11"/>
  <c r="BS188" i="11"/>
  <c r="K188" i="11"/>
  <c r="S188" i="11"/>
  <c r="AA188" i="11"/>
  <c r="AI188" i="11"/>
  <c r="AQ188" i="11"/>
  <c r="AY188" i="11"/>
  <c r="BG188" i="11"/>
  <c r="BO188" i="11"/>
  <c r="L188" i="11"/>
  <c r="T188" i="11"/>
  <c r="AB188" i="11"/>
  <c r="AJ188" i="11"/>
  <c r="AR188" i="11"/>
  <c r="AZ188" i="11"/>
  <c r="BH188" i="11"/>
  <c r="BP188" i="11"/>
  <c r="M188" i="11"/>
  <c r="AS188" i="11"/>
  <c r="BT188" i="11"/>
  <c r="BX171" i="4"/>
  <c r="BX157" i="4"/>
  <c r="BX142" i="4"/>
  <c r="BX176" i="4"/>
  <c r="BX194" i="4"/>
  <c r="BX183" i="4"/>
  <c r="BX151" i="4"/>
  <c r="BX168" i="4"/>
  <c r="BX186" i="4"/>
  <c r="BX173" i="4"/>
  <c r="BX172" i="4"/>
  <c r="BX177" i="4"/>
  <c r="BX167" i="4"/>
  <c r="BX158" i="4"/>
  <c r="BX178" i="4"/>
  <c r="BX159" i="4"/>
  <c r="BX187" i="4"/>
  <c r="BX161" i="4"/>
  <c r="BX190" i="4"/>
  <c r="BX163" i="4"/>
  <c r="BX174" i="4"/>
  <c r="BX160" i="4"/>
  <c r="BX133" i="4"/>
  <c r="BX128" i="4"/>
  <c r="BX165" i="4"/>
  <c r="BX127" i="4"/>
  <c r="BX129" i="4"/>
  <c r="BX180" i="4"/>
  <c r="BX141" i="4"/>
  <c r="BX169" i="4"/>
  <c r="BX132" i="4"/>
  <c r="BX155" i="4"/>
  <c r="BX149" i="4"/>
  <c r="BX148" i="4"/>
  <c r="BX150" i="4"/>
  <c r="BX144" i="4"/>
  <c r="BX193" i="4"/>
  <c r="BX182" i="4"/>
  <c r="BX185" i="4"/>
  <c r="BX131" i="4"/>
  <c r="BX191" i="4"/>
  <c r="BX152" i="4"/>
  <c r="BX179" i="4"/>
  <c r="BX184" i="4"/>
  <c r="BX189" i="4"/>
  <c r="BX175" i="4"/>
  <c r="BX137" i="4"/>
  <c r="BX188" i="4"/>
  <c r="BX130" i="4"/>
  <c r="BX154" i="4"/>
  <c r="BX170" i="4"/>
  <c r="BX181" i="4"/>
  <c r="BX146" i="4"/>
  <c r="BX145" i="4"/>
  <c r="BX156" i="4"/>
  <c r="BX147" i="4"/>
  <c r="BX162" i="4"/>
  <c r="BX192" i="4"/>
  <c r="BX134" i="4"/>
  <c r="BX164" i="4"/>
  <c r="BX143" i="4"/>
  <c r="BX139" i="4"/>
  <c r="BX153" i="4"/>
  <c r="BX136" i="4"/>
  <c r="BX138" i="4"/>
  <c r="BX166" i="4"/>
  <c r="BX140" i="4"/>
  <c r="BX135" i="4"/>
  <c r="BZ119" i="4"/>
  <c r="BY125" i="4"/>
  <c r="BX113" i="11"/>
  <c r="BW119" i="11"/>
  <c r="J194" i="4"/>
  <c r="K194" i="4"/>
  <c r="H194" i="4"/>
  <c r="G194" i="4"/>
  <c r="L194" i="4"/>
  <c r="I194" i="4"/>
  <c r="M194" i="4"/>
  <c r="N194" i="4"/>
  <c r="O194" i="4"/>
  <c r="P194" i="4"/>
  <c r="Q194" i="4"/>
  <c r="R194" i="4"/>
  <c r="S194" i="4"/>
  <c r="T194" i="4"/>
  <c r="U194" i="4"/>
  <c r="V194" i="4"/>
  <c r="W194" i="4"/>
  <c r="X194" i="4"/>
  <c r="Y194" i="4"/>
  <c r="Z194" i="4"/>
  <c r="AA194" i="4"/>
  <c r="AB194" i="4"/>
  <c r="AC194" i="4"/>
  <c r="AD194" i="4"/>
  <c r="AE194" i="4"/>
  <c r="AF194" i="4"/>
  <c r="AG194" i="4"/>
  <c r="AH194" i="4"/>
  <c r="AI194" i="4"/>
  <c r="AJ194" i="4"/>
  <c r="AK194" i="4"/>
  <c r="AL194" i="4"/>
  <c r="AM194" i="4"/>
  <c r="AN194" i="4"/>
  <c r="AO194" i="4"/>
  <c r="AP194" i="4"/>
  <c r="AQ194" i="4"/>
  <c r="AR194" i="4"/>
  <c r="AS194" i="4"/>
  <c r="AT194" i="4"/>
  <c r="AU194" i="4"/>
  <c r="AV194" i="4"/>
  <c r="AW194" i="4"/>
  <c r="AX194" i="4"/>
  <c r="AY194" i="4"/>
  <c r="AZ194" i="4"/>
  <c r="BA194" i="4"/>
  <c r="BB194" i="4"/>
  <c r="BC194" i="4"/>
  <c r="BD194" i="4"/>
  <c r="BE194" i="4"/>
  <c r="BF194" i="4"/>
  <c r="BG194" i="4"/>
  <c r="BH194" i="4"/>
  <c r="BI194" i="4"/>
  <c r="BJ194" i="4"/>
  <c r="BK194" i="4"/>
  <c r="BL194" i="4"/>
  <c r="BM194" i="4"/>
  <c r="BN194" i="4"/>
  <c r="BO194" i="4"/>
  <c r="BP194" i="4"/>
  <c r="BQ194" i="4"/>
  <c r="BR194" i="4"/>
  <c r="BS194" i="4"/>
  <c r="BT194" i="4"/>
  <c r="BU194" i="4"/>
  <c r="BV194" i="4"/>
  <c r="BV186" i="11"/>
  <c r="BV189" i="11"/>
  <c r="BV143" i="11"/>
  <c r="BV157" i="11"/>
  <c r="BV142" i="11"/>
  <c r="BV135" i="11"/>
  <c r="BV122" i="11"/>
  <c r="BV124" i="11"/>
  <c r="BV177" i="11"/>
  <c r="BV133" i="11"/>
  <c r="BV139" i="11"/>
  <c r="BV160" i="11"/>
  <c r="BV172" i="11"/>
  <c r="BV153" i="11"/>
  <c r="BV145" i="11"/>
  <c r="BV185" i="11"/>
  <c r="BV168" i="11"/>
  <c r="BV121" i="11"/>
  <c r="BV188" i="11"/>
  <c r="BV128" i="11"/>
  <c r="BV170" i="11"/>
  <c r="BV152" i="11"/>
  <c r="BV167" i="11"/>
  <c r="BV181" i="11"/>
  <c r="BV126" i="11"/>
  <c r="BV151" i="11"/>
  <c r="BV169" i="11"/>
  <c r="BV149" i="11"/>
  <c r="BV155" i="11"/>
  <c r="BV132" i="11"/>
  <c r="BV136" i="11"/>
  <c r="BV159" i="11"/>
  <c r="BV144" i="11"/>
  <c r="BV173" i="11"/>
  <c r="BV163" i="11"/>
  <c r="BV174" i="11"/>
  <c r="BV125" i="11"/>
  <c r="BV146" i="11"/>
  <c r="BV140" i="11"/>
  <c r="BV129" i="11"/>
  <c r="BV175" i="11"/>
  <c r="BV165" i="11"/>
  <c r="BV127" i="11"/>
  <c r="BV183" i="11"/>
  <c r="BV182" i="11"/>
  <c r="BV171" i="11"/>
  <c r="BV158" i="11"/>
  <c r="BV130" i="11"/>
  <c r="BV176" i="11"/>
  <c r="BV179" i="11"/>
  <c r="BV141" i="11"/>
  <c r="BV123" i="11"/>
  <c r="BV161" i="11"/>
  <c r="BV166" i="11"/>
  <c r="BV137" i="11"/>
  <c r="BV180" i="11"/>
  <c r="BV131" i="11"/>
  <c r="BV150" i="11"/>
  <c r="BV148" i="11"/>
  <c r="BV154" i="11"/>
  <c r="BV147" i="11"/>
  <c r="BV164" i="11"/>
  <c r="BV162" i="11"/>
  <c r="BV184" i="11"/>
  <c r="BV138" i="11"/>
  <c r="BV187" i="11"/>
  <c r="BV178" i="11"/>
  <c r="BV134" i="11"/>
  <c r="BV156" i="11"/>
  <c r="B196" i="4"/>
  <c r="A195" i="4"/>
  <c r="BX195" i="4"/>
  <c r="BS189" i="11"/>
  <c r="J189" i="11"/>
  <c r="R189" i="11"/>
  <c r="Z189" i="11"/>
  <c r="AH189" i="11"/>
  <c r="AP189" i="11"/>
  <c r="AX189" i="11"/>
  <c r="BF189" i="11"/>
  <c r="BN189" i="11"/>
  <c r="AC189" i="11"/>
  <c r="BA189" i="11"/>
  <c r="BQ189" i="11"/>
  <c r="N189" i="11"/>
  <c r="AD189" i="11"/>
  <c r="BB189" i="11"/>
  <c r="G189" i="11"/>
  <c r="AO189" i="11"/>
  <c r="BM189" i="11"/>
  <c r="BT189" i="11"/>
  <c r="K189" i="11"/>
  <c r="S189" i="11"/>
  <c r="AA189" i="11"/>
  <c r="AI189" i="11"/>
  <c r="AQ189" i="11"/>
  <c r="AY189" i="11"/>
  <c r="BG189" i="11"/>
  <c r="BO189" i="11"/>
  <c r="U189" i="11"/>
  <c r="AS189" i="11"/>
  <c r="V189" i="11"/>
  <c r="AT189" i="11"/>
  <c r="BR189" i="11"/>
  <c r="AG189" i="11"/>
  <c r="L189" i="11"/>
  <c r="T189" i="11"/>
  <c r="AB189" i="11"/>
  <c r="AJ189" i="11"/>
  <c r="AR189" i="11"/>
  <c r="AZ189" i="11"/>
  <c r="BH189" i="11"/>
  <c r="BP189" i="11"/>
  <c r="M189" i="11"/>
  <c r="AK189" i="11"/>
  <c r="BI189" i="11"/>
  <c r="AL189" i="11"/>
  <c r="BJ189" i="11"/>
  <c r="Y189" i="11"/>
  <c r="BE189" i="11"/>
  <c r="H189" i="11"/>
  <c r="O189" i="11"/>
  <c r="W189" i="11"/>
  <c r="AE189" i="11"/>
  <c r="AM189" i="11"/>
  <c r="AU189" i="11"/>
  <c r="BC189" i="11"/>
  <c r="BK189" i="11"/>
  <c r="I189" i="11"/>
  <c r="P189" i="11"/>
  <c r="X189" i="11"/>
  <c r="AF189" i="11"/>
  <c r="AN189" i="11"/>
  <c r="AV189" i="11"/>
  <c r="BD189" i="11"/>
  <c r="BL189" i="11"/>
  <c r="Q189" i="11"/>
  <c r="AW189" i="11"/>
  <c r="BU189" i="11"/>
  <c r="A190" i="11"/>
  <c r="B191" i="11"/>
  <c r="BZ125" i="4"/>
  <c r="CA119" i="4"/>
  <c r="J195" i="4"/>
  <c r="K195" i="4"/>
  <c r="H195" i="4"/>
  <c r="G195" i="4"/>
  <c r="L195" i="4"/>
  <c r="I195" i="4"/>
  <c r="M195" i="4"/>
  <c r="N195" i="4"/>
  <c r="O195" i="4"/>
  <c r="P195" i="4"/>
  <c r="Q195" i="4"/>
  <c r="R195" i="4"/>
  <c r="S195" i="4"/>
  <c r="T195" i="4"/>
  <c r="U195" i="4"/>
  <c r="V195" i="4"/>
  <c r="W195" i="4"/>
  <c r="X195" i="4"/>
  <c r="Y195" i="4"/>
  <c r="Z195" i="4"/>
  <c r="AA195" i="4"/>
  <c r="AB195" i="4"/>
  <c r="AC195" i="4"/>
  <c r="AD195" i="4"/>
  <c r="AE195" i="4"/>
  <c r="AF195" i="4"/>
  <c r="AG195" i="4"/>
  <c r="AH195" i="4"/>
  <c r="AI195" i="4"/>
  <c r="AJ195" i="4"/>
  <c r="AK195" i="4"/>
  <c r="AL195" i="4"/>
  <c r="AM195" i="4"/>
  <c r="AN195" i="4"/>
  <c r="AO195" i="4"/>
  <c r="AP195" i="4"/>
  <c r="AQ195" i="4"/>
  <c r="AR195" i="4"/>
  <c r="AS195" i="4"/>
  <c r="AT195" i="4"/>
  <c r="AU195" i="4"/>
  <c r="AV195" i="4"/>
  <c r="AW195" i="4"/>
  <c r="AX195" i="4"/>
  <c r="AY195" i="4"/>
  <c r="AZ195" i="4"/>
  <c r="BA195" i="4"/>
  <c r="BB195" i="4"/>
  <c r="BC195" i="4"/>
  <c r="BD195" i="4"/>
  <c r="BE195" i="4"/>
  <c r="BF195" i="4"/>
  <c r="BG195" i="4"/>
  <c r="BH195" i="4"/>
  <c r="BI195" i="4"/>
  <c r="BJ195" i="4"/>
  <c r="BK195" i="4"/>
  <c r="BL195" i="4"/>
  <c r="BM195" i="4"/>
  <c r="BN195" i="4"/>
  <c r="BO195" i="4"/>
  <c r="BP195" i="4"/>
  <c r="BQ195" i="4"/>
  <c r="BR195" i="4"/>
  <c r="BS195" i="4"/>
  <c r="BT195" i="4"/>
  <c r="BU195" i="4"/>
  <c r="BV195" i="4"/>
  <c r="BW195" i="4"/>
  <c r="A196" i="4"/>
  <c r="B197" i="4"/>
  <c r="BW182" i="11"/>
  <c r="BW128" i="11"/>
  <c r="BW176" i="11"/>
  <c r="BW123" i="11"/>
  <c r="BW141" i="11"/>
  <c r="BW126" i="11"/>
  <c r="BW149" i="11"/>
  <c r="BW124" i="11"/>
  <c r="BW157" i="11"/>
  <c r="BW150" i="11"/>
  <c r="BW154" i="11"/>
  <c r="BW122" i="11"/>
  <c r="BW160" i="11"/>
  <c r="BW166" i="11"/>
  <c r="BW134" i="11"/>
  <c r="BW179" i="11"/>
  <c r="BW169" i="11"/>
  <c r="BW185" i="11"/>
  <c r="BW144" i="11"/>
  <c r="BW153" i="11"/>
  <c r="BW156" i="11"/>
  <c r="BW158" i="11"/>
  <c r="BW130" i="11"/>
  <c r="BW132" i="11"/>
  <c r="BW138" i="11"/>
  <c r="BW173" i="11"/>
  <c r="BW187" i="11"/>
  <c r="BW155" i="11"/>
  <c r="BW139" i="11"/>
  <c r="BW131" i="11"/>
  <c r="BW188" i="11"/>
  <c r="BW136" i="11"/>
  <c r="BW167" i="11"/>
  <c r="BW152" i="11"/>
  <c r="BW165" i="11"/>
  <c r="BW162" i="11"/>
  <c r="BW142" i="11"/>
  <c r="BW151" i="11"/>
  <c r="BW137" i="11"/>
  <c r="BW175" i="11"/>
  <c r="BW172" i="11"/>
  <c r="BW146" i="11"/>
  <c r="BW184" i="11"/>
  <c r="BW181" i="11"/>
  <c r="BW143" i="11"/>
  <c r="BW159" i="11"/>
  <c r="BW135" i="11"/>
  <c r="BW133" i="11"/>
  <c r="BW164" i="11"/>
  <c r="BW183" i="11"/>
  <c r="BW186" i="11"/>
  <c r="BW129" i="11"/>
  <c r="BW178" i="11"/>
  <c r="BW174" i="11"/>
  <c r="BW161" i="11"/>
  <c r="BW168" i="11"/>
  <c r="BW180" i="11"/>
  <c r="BW177" i="11"/>
  <c r="BW147" i="11"/>
  <c r="BW171" i="11"/>
  <c r="BW140" i="11"/>
  <c r="BW145" i="11"/>
  <c r="BW170" i="11"/>
  <c r="BW127" i="11"/>
  <c r="BW148" i="11"/>
  <c r="BW163" i="11"/>
  <c r="BW125" i="11"/>
  <c r="BW121" i="11"/>
  <c r="BW189" i="11"/>
  <c r="BX119" i="11"/>
  <c r="BY113" i="11"/>
  <c r="BY183" i="4"/>
  <c r="BY177" i="4"/>
  <c r="BY156" i="4"/>
  <c r="BY139" i="4"/>
  <c r="BY182" i="4"/>
  <c r="BY129" i="4"/>
  <c r="BY128" i="4"/>
  <c r="BY181" i="4"/>
  <c r="BY137" i="4"/>
  <c r="BY169" i="4"/>
  <c r="BY187" i="4"/>
  <c r="BY185" i="4"/>
  <c r="BY188" i="4"/>
  <c r="BY164" i="4"/>
  <c r="BY142" i="4"/>
  <c r="BY194" i="4"/>
  <c r="BY171" i="4"/>
  <c r="BY152" i="4"/>
  <c r="BY151" i="4"/>
  <c r="BY195" i="4"/>
  <c r="BY172" i="4"/>
  <c r="BY176" i="4"/>
  <c r="BY153" i="4"/>
  <c r="BY184" i="4"/>
  <c r="BY178" i="4"/>
  <c r="BY170" i="4"/>
  <c r="BY175" i="4"/>
  <c r="BY155" i="4"/>
  <c r="BY186" i="4"/>
  <c r="BY133" i="4"/>
  <c r="BY180" i="4"/>
  <c r="BY154" i="4"/>
  <c r="BY179" i="4"/>
  <c r="BY162" i="4"/>
  <c r="BY174" i="4"/>
  <c r="BY158" i="4"/>
  <c r="BY192" i="4"/>
  <c r="BY146" i="4"/>
  <c r="BY160" i="4"/>
  <c r="BY134" i="4"/>
  <c r="BY189" i="4"/>
  <c r="BY165" i="4"/>
  <c r="BY127" i="4"/>
  <c r="BY190" i="4"/>
  <c r="BY138" i="4"/>
  <c r="BY166" i="4"/>
  <c r="BY149" i="4"/>
  <c r="BY157" i="4"/>
  <c r="BY145" i="4"/>
  <c r="BY173" i="4"/>
  <c r="BY144" i="4"/>
  <c r="BY140" i="4"/>
  <c r="BY161" i="4"/>
  <c r="BY148" i="4"/>
  <c r="BY141" i="4"/>
  <c r="BY132" i="4"/>
  <c r="BY130" i="4"/>
  <c r="BY136" i="4"/>
  <c r="BY147" i="4"/>
  <c r="BY193" i="4"/>
  <c r="BY131" i="4"/>
  <c r="BY135" i="4"/>
  <c r="BY167" i="4"/>
  <c r="BY143" i="4"/>
  <c r="BY163" i="4"/>
  <c r="BY191" i="4"/>
  <c r="BY150" i="4"/>
  <c r="BY168" i="4"/>
  <c r="BY159" i="4"/>
  <c r="J190" i="11"/>
  <c r="R190" i="11"/>
  <c r="Z190" i="11"/>
  <c r="AH190" i="11"/>
  <c r="AP190" i="11"/>
  <c r="AX190" i="11"/>
  <c r="BF190" i="11"/>
  <c r="BN190" i="11"/>
  <c r="BT190" i="11"/>
  <c r="AC190" i="11"/>
  <c r="AS190" i="11"/>
  <c r="BQ190" i="11"/>
  <c r="V190" i="11"/>
  <c r="AT190" i="11"/>
  <c r="BR190" i="11"/>
  <c r="K190" i="11"/>
  <c r="S190" i="11"/>
  <c r="AA190" i="11"/>
  <c r="AI190" i="11"/>
  <c r="AQ190" i="11"/>
  <c r="AY190" i="11"/>
  <c r="BG190" i="11"/>
  <c r="BO190" i="11"/>
  <c r="BU190" i="11"/>
  <c r="M190" i="11"/>
  <c r="AK190" i="11"/>
  <c r="BI190" i="11"/>
  <c r="N190" i="11"/>
  <c r="AL190" i="11"/>
  <c r="BB190" i="11"/>
  <c r="L190" i="11"/>
  <c r="T190" i="11"/>
  <c r="AB190" i="11"/>
  <c r="AJ190" i="11"/>
  <c r="AR190" i="11"/>
  <c r="AZ190" i="11"/>
  <c r="BH190" i="11"/>
  <c r="BP190" i="11"/>
  <c r="U190" i="11"/>
  <c r="BA190" i="11"/>
  <c r="AD190" i="11"/>
  <c r="BJ190" i="11"/>
  <c r="H190" i="11"/>
  <c r="O190" i="11"/>
  <c r="W190" i="11"/>
  <c r="AE190" i="11"/>
  <c r="AM190" i="11"/>
  <c r="AU190" i="11"/>
  <c r="BC190" i="11"/>
  <c r="BK190" i="11"/>
  <c r="BS190" i="11"/>
  <c r="I190" i="11"/>
  <c r="P190" i="11"/>
  <c r="X190" i="11"/>
  <c r="AF190" i="11"/>
  <c r="AN190" i="11"/>
  <c r="AV190" i="11"/>
  <c r="B111" i="11"/>
  <c r="C111" i="11"/>
  <c r="C24" i="10"/>
  <c r="BD190" i="11"/>
  <c r="BL190" i="11"/>
  <c r="G190" i="11"/>
  <c r="Q190" i="11"/>
  <c r="Y190" i="11"/>
  <c r="AG190" i="11"/>
  <c r="AO190" i="11"/>
  <c r="AW190" i="11"/>
  <c r="BE190" i="11"/>
  <c r="BM190" i="11"/>
  <c r="BV190" i="11"/>
  <c r="B192" i="11"/>
  <c r="A191" i="11"/>
  <c r="BW190" i="11"/>
  <c r="AV196" i="4"/>
  <c r="B117" i="4"/>
  <c r="C117" i="4"/>
  <c r="C24" i="3"/>
  <c r="G196" i="4"/>
  <c r="H196" i="4"/>
  <c r="J196" i="4"/>
  <c r="K196" i="4"/>
  <c r="I196" i="4"/>
  <c r="L196" i="4"/>
  <c r="M196" i="4"/>
  <c r="N196" i="4"/>
  <c r="O196" i="4"/>
  <c r="P196" i="4"/>
  <c r="Q196" i="4"/>
  <c r="R196" i="4"/>
  <c r="S196" i="4"/>
  <c r="T196" i="4"/>
  <c r="U196" i="4"/>
  <c r="V196" i="4"/>
  <c r="W196" i="4"/>
  <c r="X196" i="4"/>
  <c r="Y196" i="4"/>
  <c r="Z196" i="4"/>
  <c r="AA196" i="4"/>
  <c r="AB196" i="4"/>
  <c r="AC196" i="4"/>
  <c r="AD196" i="4"/>
  <c r="AE196" i="4"/>
  <c r="AF196" i="4"/>
  <c r="AG196" i="4"/>
  <c r="AH196" i="4"/>
  <c r="AI196" i="4"/>
  <c r="AJ196" i="4"/>
  <c r="AK196" i="4"/>
  <c r="AL196" i="4"/>
  <c r="AM196" i="4"/>
  <c r="AN196" i="4"/>
  <c r="AO196" i="4"/>
  <c r="AP196" i="4"/>
  <c r="AQ196" i="4"/>
  <c r="AR196" i="4"/>
  <c r="AS196" i="4"/>
  <c r="AT196" i="4"/>
  <c r="AU196" i="4"/>
  <c r="AW196" i="4"/>
  <c r="AX196" i="4"/>
  <c r="AY196" i="4"/>
  <c r="AZ196" i="4"/>
  <c r="BA196" i="4"/>
  <c r="BB196" i="4"/>
  <c r="BC196" i="4"/>
  <c r="BD196" i="4"/>
  <c r="BE196" i="4"/>
  <c r="BF196" i="4"/>
  <c r="BG196" i="4"/>
  <c r="BH196" i="4"/>
  <c r="BI196" i="4"/>
  <c r="BJ196" i="4"/>
  <c r="BK196" i="4"/>
  <c r="BL196" i="4"/>
  <c r="BM196" i="4"/>
  <c r="BN196" i="4"/>
  <c r="BO196" i="4"/>
  <c r="BP196" i="4"/>
  <c r="BQ196" i="4"/>
  <c r="BR196" i="4"/>
  <c r="BS196" i="4"/>
  <c r="BT196" i="4"/>
  <c r="BU196" i="4"/>
  <c r="BV196" i="4"/>
  <c r="BW196" i="4"/>
  <c r="BX196" i="4"/>
  <c r="BY119" i="11"/>
  <c r="BZ113" i="11"/>
  <c r="CA125" i="4"/>
  <c r="CB119" i="4"/>
  <c r="BX167" i="11"/>
  <c r="BX133" i="11"/>
  <c r="BX143" i="11"/>
  <c r="BX191" i="11"/>
  <c r="BX145" i="11"/>
  <c r="BX189" i="11"/>
  <c r="BX138" i="11"/>
  <c r="BX173" i="11"/>
  <c r="BX126" i="11"/>
  <c r="BX150" i="11"/>
  <c r="BX181" i="11"/>
  <c r="BX158" i="11"/>
  <c r="BX171" i="11"/>
  <c r="BX178" i="11"/>
  <c r="BX131" i="11"/>
  <c r="BX166" i="11"/>
  <c r="BX153" i="11"/>
  <c r="BX141" i="11"/>
  <c r="BX182" i="11"/>
  <c r="BX168" i="11"/>
  <c r="BX140" i="11"/>
  <c r="BX132" i="11"/>
  <c r="BX137" i="11"/>
  <c r="BX146" i="11"/>
  <c r="BX157" i="11"/>
  <c r="BX139" i="11"/>
  <c r="BX135" i="11"/>
  <c r="BX151" i="11"/>
  <c r="BX163" i="11"/>
  <c r="BX187" i="11"/>
  <c r="BX174" i="11"/>
  <c r="BX177" i="11"/>
  <c r="BX123" i="11"/>
  <c r="BX180" i="11"/>
  <c r="BX136" i="11"/>
  <c r="BX160" i="11"/>
  <c r="BX175" i="11"/>
  <c r="BX159" i="11"/>
  <c r="BX186" i="11"/>
  <c r="BX156" i="11"/>
  <c r="BX162" i="11"/>
  <c r="BX127" i="11"/>
  <c r="BX148" i="11"/>
  <c r="BX169" i="11"/>
  <c r="BX144" i="11"/>
  <c r="BX161" i="11"/>
  <c r="BX129" i="11"/>
  <c r="BX147" i="11"/>
  <c r="BX188" i="11"/>
  <c r="BX184" i="11"/>
  <c r="BX172" i="11"/>
  <c r="BX125" i="11"/>
  <c r="BX185" i="11"/>
  <c r="BX176" i="11"/>
  <c r="BX165" i="11"/>
  <c r="BX149" i="11"/>
  <c r="BX155" i="11"/>
  <c r="BX164" i="11"/>
  <c r="BX122" i="11"/>
  <c r="BX152" i="11"/>
  <c r="BX190" i="11"/>
  <c r="BX130" i="11"/>
  <c r="BX154" i="11"/>
  <c r="BX134" i="11"/>
  <c r="BX142" i="11"/>
  <c r="BX124" i="11"/>
  <c r="BX128" i="11"/>
  <c r="BX170" i="11"/>
  <c r="BX179" i="11"/>
  <c r="BX183" i="11"/>
  <c r="BX121" i="11"/>
  <c r="BY196" i="4"/>
  <c r="BZ139" i="4"/>
  <c r="BZ168" i="4"/>
  <c r="BZ189" i="4"/>
  <c r="BZ147" i="4"/>
  <c r="BZ143" i="4"/>
  <c r="BZ155" i="4"/>
  <c r="BZ131" i="4"/>
  <c r="BZ173" i="4"/>
  <c r="BZ178" i="4"/>
  <c r="BZ145" i="4"/>
  <c r="BZ130" i="4"/>
  <c r="BZ129" i="4"/>
  <c r="BZ171" i="4"/>
  <c r="BZ141" i="4"/>
  <c r="BZ151" i="4"/>
  <c r="BZ195" i="4"/>
  <c r="BZ160" i="4"/>
  <c r="BZ167" i="4"/>
  <c r="BZ146" i="4"/>
  <c r="BZ183" i="4"/>
  <c r="BZ163" i="4"/>
  <c r="BZ177" i="4"/>
  <c r="BZ179" i="4"/>
  <c r="BZ196" i="4"/>
  <c r="BZ128" i="4"/>
  <c r="BZ185" i="4"/>
  <c r="BZ153" i="4"/>
  <c r="BZ133" i="4"/>
  <c r="BZ181" i="4"/>
  <c r="BZ169" i="4"/>
  <c r="BZ193" i="4"/>
  <c r="BZ148" i="4"/>
  <c r="BZ184" i="4"/>
  <c r="BZ135" i="4"/>
  <c r="BZ182" i="4"/>
  <c r="BZ134" i="4"/>
  <c r="BZ190" i="4"/>
  <c r="BZ180" i="4"/>
  <c r="BZ142" i="4"/>
  <c r="BZ186" i="4"/>
  <c r="BZ140" i="4"/>
  <c r="BZ137" i="4"/>
  <c r="BZ138" i="4"/>
  <c r="BZ156" i="4"/>
  <c r="BZ187" i="4"/>
  <c r="BZ174" i="4"/>
  <c r="BZ157" i="4"/>
  <c r="BZ166" i="4"/>
  <c r="BZ164" i="4"/>
  <c r="BZ149" i="4"/>
  <c r="BZ175" i="4"/>
  <c r="BZ132" i="4"/>
  <c r="BZ150" i="4"/>
  <c r="BZ152" i="4"/>
  <c r="BZ165" i="4"/>
  <c r="BZ188" i="4"/>
  <c r="BZ144" i="4"/>
  <c r="BZ191" i="4"/>
  <c r="BZ194" i="4"/>
  <c r="BZ161" i="4"/>
  <c r="BZ127" i="4"/>
  <c r="BZ192" i="4"/>
  <c r="BZ159" i="4"/>
  <c r="BZ170" i="4"/>
  <c r="BZ172" i="4"/>
  <c r="BZ158" i="4"/>
  <c r="BZ136" i="4"/>
  <c r="BZ162" i="4"/>
  <c r="BZ176" i="4"/>
  <c r="BZ154" i="4"/>
  <c r="B198" i="4"/>
  <c r="A197" i="4"/>
  <c r="BU191" i="11"/>
  <c r="I191" i="11"/>
  <c r="P191" i="11"/>
  <c r="X191" i="11"/>
  <c r="AF191" i="11"/>
  <c r="AN191" i="11"/>
  <c r="AV191" i="11"/>
  <c r="BD191" i="11"/>
  <c r="BL191" i="11"/>
  <c r="BT191" i="11"/>
  <c r="S191" i="11"/>
  <c r="AQ191" i="11"/>
  <c r="BO191" i="11"/>
  <c r="T191" i="11"/>
  <c r="AJ191" i="11"/>
  <c r="BH191" i="11"/>
  <c r="BC191" i="11"/>
  <c r="G191" i="11"/>
  <c r="Q191" i="11"/>
  <c r="Y191" i="11"/>
  <c r="AG191" i="11"/>
  <c r="AO191" i="11"/>
  <c r="AW191" i="11"/>
  <c r="BE191" i="11"/>
  <c r="BM191" i="11"/>
  <c r="AA191" i="11"/>
  <c r="BG191" i="11"/>
  <c r="L191" i="11"/>
  <c r="AB191" i="11"/>
  <c r="AZ191" i="11"/>
  <c r="AU191" i="11"/>
  <c r="J191" i="11"/>
  <c r="R191" i="11"/>
  <c r="Z191" i="11"/>
  <c r="AH191" i="11"/>
  <c r="AP191" i="11"/>
  <c r="AX191" i="11"/>
  <c r="BF191" i="11"/>
  <c r="BN191" i="11"/>
  <c r="K191" i="11"/>
  <c r="AI191" i="11"/>
  <c r="AY191" i="11"/>
  <c r="AR191" i="11"/>
  <c r="BP191" i="11"/>
  <c r="AM191" i="11"/>
  <c r="M191" i="11"/>
  <c r="U191" i="11"/>
  <c r="AC191" i="11"/>
  <c r="AK191" i="11"/>
  <c r="AS191" i="11"/>
  <c r="BA191" i="11"/>
  <c r="BI191" i="11"/>
  <c r="BQ191" i="11"/>
  <c r="BV191" i="11"/>
  <c r="N191" i="11"/>
  <c r="V191" i="11"/>
  <c r="AD191" i="11"/>
  <c r="AL191" i="11"/>
  <c r="AT191" i="11"/>
  <c r="BB191" i="11"/>
  <c r="BJ191" i="11"/>
  <c r="BR191" i="11"/>
  <c r="H191" i="11"/>
  <c r="O191" i="11"/>
  <c r="W191" i="11"/>
  <c r="AE191" i="11"/>
  <c r="BK191" i="11"/>
  <c r="BS191" i="11"/>
  <c r="BW191" i="11"/>
  <c r="B193" i="11"/>
  <c r="A192" i="11"/>
  <c r="G197" i="4"/>
  <c r="J197" i="4"/>
  <c r="H197" i="4"/>
  <c r="K197" i="4"/>
  <c r="I197" i="4"/>
  <c r="L197" i="4"/>
  <c r="M197" i="4"/>
  <c r="N197" i="4"/>
  <c r="O197" i="4"/>
  <c r="P197" i="4"/>
  <c r="Q197" i="4"/>
  <c r="R197" i="4"/>
  <c r="S197" i="4"/>
  <c r="T197" i="4"/>
  <c r="U197" i="4"/>
  <c r="V197" i="4"/>
  <c r="W197" i="4"/>
  <c r="X197" i="4"/>
  <c r="Y197" i="4"/>
  <c r="Z197" i="4"/>
  <c r="AA197" i="4"/>
  <c r="AB197" i="4"/>
  <c r="AC197" i="4"/>
  <c r="AD197" i="4"/>
  <c r="AE197" i="4"/>
  <c r="AF197" i="4"/>
  <c r="AG197" i="4"/>
  <c r="AH197" i="4"/>
  <c r="AI197" i="4"/>
  <c r="AJ197" i="4"/>
  <c r="AK197" i="4"/>
  <c r="AL197" i="4"/>
  <c r="AM197" i="4"/>
  <c r="AN197" i="4"/>
  <c r="AO197" i="4"/>
  <c r="AP197" i="4"/>
  <c r="AQ197" i="4"/>
  <c r="AR197" i="4"/>
  <c r="AS197" i="4"/>
  <c r="AT197" i="4"/>
  <c r="AU197" i="4"/>
  <c r="AV197" i="4"/>
  <c r="AW197" i="4"/>
  <c r="AX197" i="4"/>
  <c r="AY197" i="4"/>
  <c r="AZ197" i="4"/>
  <c r="BA197" i="4"/>
  <c r="BB197" i="4"/>
  <c r="BC197" i="4"/>
  <c r="BD197" i="4"/>
  <c r="BE197" i="4"/>
  <c r="BF197" i="4"/>
  <c r="BG197" i="4"/>
  <c r="BH197" i="4"/>
  <c r="BI197" i="4"/>
  <c r="BJ197" i="4"/>
  <c r="BK197" i="4"/>
  <c r="BL197" i="4"/>
  <c r="BM197" i="4"/>
  <c r="BN197" i="4"/>
  <c r="BO197" i="4"/>
  <c r="BP197" i="4"/>
  <c r="BQ197" i="4"/>
  <c r="BR197" i="4"/>
  <c r="BS197" i="4"/>
  <c r="BT197" i="4"/>
  <c r="BU197" i="4"/>
  <c r="BV197" i="4"/>
  <c r="BW197" i="4"/>
  <c r="BX197" i="4"/>
  <c r="BY197" i="4"/>
  <c r="A198" i="4"/>
  <c r="CA198" i="4"/>
  <c r="B199" i="4"/>
  <c r="BY190" i="11"/>
  <c r="BY163" i="11"/>
  <c r="BY157" i="11"/>
  <c r="BY128" i="11"/>
  <c r="BY148" i="11"/>
  <c r="BY169" i="11"/>
  <c r="BY181" i="11"/>
  <c r="BY164" i="11"/>
  <c r="BY152" i="11"/>
  <c r="BY170" i="11"/>
  <c r="BY133" i="11"/>
  <c r="BY167" i="11"/>
  <c r="BY175" i="11"/>
  <c r="BY129" i="11"/>
  <c r="BY173" i="11"/>
  <c r="BY135" i="11"/>
  <c r="BY141" i="11"/>
  <c r="BY124" i="11"/>
  <c r="BY150" i="11"/>
  <c r="BY145" i="11"/>
  <c r="BY140" i="11"/>
  <c r="BY132" i="11"/>
  <c r="BY171" i="11"/>
  <c r="BY189" i="11"/>
  <c r="BY149" i="11"/>
  <c r="BY179" i="11"/>
  <c r="BY186" i="11"/>
  <c r="BY155" i="11"/>
  <c r="BY184" i="11"/>
  <c r="BY188" i="11"/>
  <c r="BY177" i="11"/>
  <c r="BY142" i="11"/>
  <c r="BY180" i="11"/>
  <c r="BY153" i="11"/>
  <c r="BY191" i="11"/>
  <c r="BY122" i="11"/>
  <c r="BY160" i="11"/>
  <c r="BY156" i="11"/>
  <c r="BY183" i="11"/>
  <c r="BY159" i="11"/>
  <c r="BY154" i="11"/>
  <c r="BY162" i="11"/>
  <c r="BY130" i="11"/>
  <c r="BY176" i="11"/>
  <c r="BY136" i="11"/>
  <c r="BY182" i="11"/>
  <c r="BY126" i="11"/>
  <c r="BY131" i="11"/>
  <c r="BY139" i="11"/>
  <c r="BY121" i="11"/>
  <c r="BY137" i="11"/>
  <c r="BY123" i="11"/>
  <c r="BY172" i="11"/>
  <c r="BY151" i="11"/>
  <c r="BY187" i="11"/>
  <c r="BY166" i="11"/>
  <c r="BY125" i="11"/>
  <c r="BY147" i="11"/>
  <c r="BY134" i="11"/>
  <c r="BY158" i="11"/>
  <c r="BY127" i="11"/>
  <c r="BY143" i="11"/>
  <c r="BY138" i="11"/>
  <c r="BY161" i="11"/>
  <c r="BY178" i="11"/>
  <c r="BY144" i="11"/>
  <c r="BY174" i="11"/>
  <c r="BY146" i="11"/>
  <c r="BY168" i="11"/>
  <c r="BY185" i="11"/>
  <c r="BY165" i="11"/>
  <c r="BZ197" i="4"/>
  <c r="CA173" i="4"/>
  <c r="CA172" i="4"/>
  <c r="CA184" i="4"/>
  <c r="CA182" i="4"/>
  <c r="CA134" i="4"/>
  <c r="CA153" i="4"/>
  <c r="CA155" i="4"/>
  <c r="CA186" i="4"/>
  <c r="CA166" i="4"/>
  <c r="CA127" i="4"/>
  <c r="CA187" i="4"/>
  <c r="CA196" i="4"/>
  <c r="CA171" i="4"/>
  <c r="CA176" i="4"/>
  <c r="CA131" i="4"/>
  <c r="CA135" i="4"/>
  <c r="CA156" i="4"/>
  <c r="CA143" i="4"/>
  <c r="CA164" i="4"/>
  <c r="CA191" i="4"/>
  <c r="CA150" i="4"/>
  <c r="CA181" i="4"/>
  <c r="CA149" i="4"/>
  <c r="CA138" i="4"/>
  <c r="CA197" i="4"/>
  <c r="CA165" i="4"/>
  <c r="CA195" i="4"/>
  <c r="CA130" i="4"/>
  <c r="CA159" i="4"/>
  <c r="CA147" i="4"/>
  <c r="CA162" i="4"/>
  <c r="CA177" i="4"/>
  <c r="CA132" i="4"/>
  <c r="CA193" i="4"/>
  <c r="CA146" i="4"/>
  <c r="CA190" i="4"/>
  <c r="CA129" i="4"/>
  <c r="CA154" i="4"/>
  <c r="CA188" i="4"/>
  <c r="CA163" i="4"/>
  <c r="CA194" i="4"/>
  <c r="CA140" i="4"/>
  <c r="CA175" i="4"/>
  <c r="CA178" i="4"/>
  <c r="CA142" i="4"/>
  <c r="CA189" i="4"/>
  <c r="CA174" i="4"/>
  <c r="CA183" i="4"/>
  <c r="CA141" i="4"/>
  <c r="CA167" i="4"/>
  <c r="CA136" i="4"/>
  <c r="CA144" i="4"/>
  <c r="CA139" i="4"/>
  <c r="CA152" i="4"/>
  <c r="CA158" i="4"/>
  <c r="CA170" i="4"/>
  <c r="CA157" i="4"/>
  <c r="CA148" i="4"/>
  <c r="CA160" i="4"/>
  <c r="CA133" i="4"/>
  <c r="CA180" i="4"/>
  <c r="CA185" i="4"/>
  <c r="CA192" i="4"/>
  <c r="CA161" i="4"/>
  <c r="CA128" i="4"/>
  <c r="CA179" i="4"/>
  <c r="CA137" i="4"/>
  <c r="CA169" i="4"/>
  <c r="CA168" i="4"/>
  <c r="CA151" i="4"/>
  <c r="CA145" i="4"/>
  <c r="CC119" i="4"/>
  <c r="CB125" i="4"/>
  <c r="CA113" i="11"/>
  <c r="BZ119" i="11"/>
  <c r="BV192" i="11"/>
  <c r="I192" i="11"/>
  <c r="P192" i="11"/>
  <c r="X192" i="11"/>
  <c r="AF192" i="11"/>
  <c r="AN192" i="11"/>
  <c r="AV192" i="11"/>
  <c r="BD192" i="11"/>
  <c r="BL192" i="11"/>
  <c r="BT192" i="11"/>
  <c r="K192" i="11"/>
  <c r="AA192" i="11"/>
  <c r="AY192" i="11"/>
  <c r="L192" i="11"/>
  <c r="AJ192" i="11"/>
  <c r="BH192" i="11"/>
  <c r="G192" i="11"/>
  <c r="Q192" i="11"/>
  <c r="Y192" i="11"/>
  <c r="AG192" i="11"/>
  <c r="AO192" i="11"/>
  <c r="AW192" i="11"/>
  <c r="BE192" i="11"/>
  <c r="BM192" i="11"/>
  <c r="BU192" i="11"/>
  <c r="S192" i="11"/>
  <c r="AQ192" i="11"/>
  <c r="BO192" i="11"/>
  <c r="AB192" i="11"/>
  <c r="AR192" i="11"/>
  <c r="BP192" i="11"/>
  <c r="J192" i="11"/>
  <c r="R192" i="11"/>
  <c r="Z192" i="11"/>
  <c r="AH192" i="11"/>
  <c r="AP192" i="11"/>
  <c r="AX192" i="11"/>
  <c r="BF192" i="11"/>
  <c r="BN192" i="11"/>
  <c r="AI192" i="11"/>
  <c r="BG192" i="11"/>
  <c r="T192" i="11"/>
  <c r="AZ192" i="11"/>
  <c r="M192" i="11"/>
  <c r="U192" i="11"/>
  <c r="AC192" i="11"/>
  <c r="AK192" i="11"/>
  <c r="AS192" i="11"/>
  <c r="BA192" i="11"/>
  <c r="BI192" i="11"/>
  <c r="BQ192" i="11"/>
  <c r="BW192" i="11"/>
  <c r="N192" i="11"/>
  <c r="V192" i="11"/>
  <c r="AD192" i="11"/>
  <c r="AL192" i="11"/>
  <c r="AT192" i="11"/>
  <c r="BB192" i="11"/>
  <c r="BJ192" i="11"/>
  <c r="BR192" i="11"/>
  <c r="H192" i="11"/>
  <c r="O192" i="11"/>
  <c r="W192" i="11"/>
  <c r="AE192" i="11"/>
  <c r="AM192" i="11"/>
  <c r="AU192" i="11"/>
  <c r="BC192" i="11"/>
  <c r="BK192" i="11"/>
  <c r="BS192" i="11"/>
  <c r="BX192" i="11"/>
  <c r="B194" i="11"/>
  <c r="A193" i="11"/>
  <c r="BY192" i="11"/>
  <c r="B200" i="4"/>
  <c r="A199" i="4"/>
  <c r="G198" i="4"/>
  <c r="J198" i="4"/>
  <c r="K198" i="4"/>
  <c r="H198" i="4"/>
  <c r="L198" i="4"/>
  <c r="I198" i="4"/>
  <c r="M198" i="4"/>
  <c r="N198" i="4"/>
  <c r="O198" i="4"/>
  <c r="P198" i="4"/>
  <c r="Q198" i="4"/>
  <c r="R198" i="4"/>
  <c r="S198" i="4"/>
  <c r="T198" i="4"/>
  <c r="U198" i="4"/>
  <c r="V198" i="4"/>
  <c r="W198" i="4"/>
  <c r="X198" i="4"/>
  <c r="Y198" i="4"/>
  <c r="Z198" i="4"/>
  <c r="AA198" i="4"/>
  <c r="AB198" i="4"/>
  <c r="AC198" i="4"/>
  <c r="AD198" i="4"/>
  <c r="AE198" i="4"/>
  <c r="AF198" i="4"/>
  <c r="AG198" i="4"/>
  <c r="AH198" i="4"/>
  <c r="AI198" i="4"/>
  <c r="AJ198" i="4"/>
  <c r="AK198" i="4"/>
  <c r="AL198" i="4"/>
  <c r="AM198" i="4"/>
  <c r="AN198" i="4"/>
  <c r="AO198" i="4"/>
  <c r="AP198" i="4"/>
  <c r="AQ198" i="4"/>
  <c r="AR198" i="4"/>
  <c r="AS198" i="4"/>
  <c r="AT198" i="4"/>
  <c r="AU198" i="4"/>
  <c r="AV198" i="4"/>
  <c r="AW198" i="4"/>
  <c r="AX198" i="4"/>
  <c r="AY198" i="4"/>
  <c r="AZ198" i="4"/>
  <c r="BA198" i="4"/>
  <c r="BB198" i="4"/>
  <c r="BC198" i="4"/>
  <c r="BD198" i="4"/>
  <c r="BE198" i="4"/>
  <c r="BF198" i="4"/>
  <c r="BG198" i="4"/>
  <c r="BH198" i="4"/>
  <c r="BI198" i="4"/>
  <c r="BJ198" i="4"/>
  <c r="BK198" i="4"/>
  <c r="BL198" i="4"/>
  <c r="BM198" i="4"/>
  <c r="BN198" i="4"/>
  <c r="BO198" i="4"/>
  <c r="BP198" i="4"/>
  <c r="BQ198" i="4"/>
  <c r="BR198" i="4"/>
  <c r="BS198" i="4"/>
  <c r="BT198" i="4"/>
  <c r="BU198" i="4"/>
  <c r="BV198" i="4"/>
  <c r="BW198" i="4"/>
  <c r="BX198" i="4"/>
  <c r="BY198" i="4"/>
  <c r="BZ198" i="4"/>
  <c r="CB113" i="11"/>
  <c r="CA119" i="11"/>
  <c r="BZ156" i="11"/>
  <c r="BZ184" i="11"/>
  <c r="BZ143" i="11"/>
  <c r="BZ179" i="11"/>
  <c r="BZ190" i="11"/>
  <c r="BZ164" i="11"/>
  <c r="BZ167" i="11"/>
  <c r="BZ154" i="11"/>
  <c r="BZ172" i="11"/>
  <c r="BZ121" i="11"/>
  <c r="BZ137" i="11"/>
  <c r="BZ187" i="11"/>
  <c r="BZ152" i="11"/>
  <c r="BZ161" i="11"/>
  <c r="BZ150" i="11"/>
  <c r="BZ127" i="11"/>
  <c r="BZ168" i="11"/>
  <c r="BZ175" i="11"/>
  <c r="BZ145" i="11"/>
  <c r="BZ149" i="11"/>
  <c r="BZ169" i="11"/>
  <c r="BZ166" i="11"/>
  <c r="BZ132" i="11"/>
  <c r="BZ147" i="11"/>
  <c r="BZ126" i="11"/>
  <c r="BZ129" i="11"/>
  <c r="BZ173" i="11"/>
  <c r="BZ180" i="11"/>
  <c r="BZ153" i="11"/>
  <c r="BZ155" i="11"/>
  <c r="BZ134" i="11"/>
  <c r="BZ185" i="11"/>
  <c r="BZ176" i="11"/>
  <c r="BZ189" i="11"/>
  <c r="BZ159" i="11"/>
  <c r="BZ130" i="11"/>
  <c r="BZ138" i="11"/>
  <c r="BZ139" i="11"/>
  <c r="BZ182" i="11"/>
  <c r="BZ141" i="11"/>
  <c r="BZ163" i="11"/>
  <c r="BZ125" i="11"/>
  <c r="BZ144" i="11"/>
  <c r="BZ165" i="11"/>
  <c r="BZ140" i="11"/>
  <c r="BZ177" i="11"/>
  <c r="BZ135" i="11"/>
  <c r="BZ151" i="11"/>
  <c r="BZ128" i="11"/>
  <c r="BZ192" i="11"/>
  <c r="BZ171" i="11"/>
  <c r="BZ131" i="11"/>
  <c r="BZ170" i="11"/>
  <c r="BZ183" i="11"/>
  <c r="BZ146" i="11"/>
  <c r="BZ174" i="11"/>
  <c r="BZ148" i="11"/>
  <c r="BZ136" i="11"/>
  <c r="BZ160" i="11"/>
  <c r="BZ157" i="11"/>
  <c r="BZ123" i="11"/>
  <c r="BZ178" i="11"/>
  <c r="BZ162" i="11"/>
  <c r="BZ181" i="11"/>
  <c r="BZ124" i="11"/>
  <c r="BZ191" i="11"/>
  <c r="BZ122" i="11"/>
  <c r="BZ158" i="11"/>
  <c r="BZ188" i="11"/>
  <c r="BZ133" i="11"/>
  <c r="BZ142" i="11"/>
  <c r="BZ186" i="11"/>
  <c r="CB161" i="4"/>
  <c r="CB182" i="4"/>
  <c r="CB133" i="4"/>
  <c r="CB183" i="4"/>
  <c r="CB198" i="4"/>
  <c r="CB175" i="4"/>
  <c r="CB160" i="4"/>
  <c r="CB194" i="4"/>
  <c r="CB157" i="4"/>
  <c r="CB127" i="4"/>
  <c r="CB196" i="4"/>
  <c r="CB153" i="4"/>
  <c r="CB193" i="4"/>
  <c r="CB135" i="4"/>
  <c r="CB168" i="4"/>
  <c r="CB162" i="4"/>
  <c r="CB131" i="4"/>
  <c r="CB173" i="4"/>
  <c r="CB176" i="4"/>
  <c r="CB155" i="4"/>
  <c r="CB164" i="4"/>
  <c r="CB129" i="4"/>
  <c r="CB151" i="4"/>
  <c r="CB174" i="4"/>
  <c r="CB158" i="4"/>
  <c r="CB152" i="4"/>
  <c r="CB145" i="4"/>
  <c r="CB179" i="4"/>
  <c r="CB140" i="4"/>
  <c r="CB137" i="4"/>
  <c r="CB181" i="4"/>
  <c r="CB165" i="4"/>
  <c r="CB169" i="4"/>
  <c r="CB146" i="4"/>
  <c r="CB132" i="4"/>
  <c r="CB191" i="4"/>
  <c r="CB142" i="4"/>
  <c r="CB167" i="4"/>
  <c r="CB128" i="4"/>
  <c r="CB138" i="4"/>
  <c r="CB184" i="4"/>
  <c r="CB171" i="4"/>
  <c r="CB180" i="4"/>
  <c r="CB192" i="4"/>
  <c r="CB136" i="4"/>
  <c r="CB149" i="4"/>
  <c r="CB172" i="4"/>
  <c r="CB147" i="4"/>
  <c r="CB190" i="4"/>
  <c r="CB189" i="4"/>
  <c r="CB188" i="4"/>
  <c r="CB144" i="4"/>
  <c r="CB187" i="4"/>
  <c r="CB143" i="4"/>
  <c r="CB154" i="4"/>
  <c r="CB141" i="4"/>
  <c r="CB177" i="4"/>
  <c r="CB163" i="4"/>
  <c r="CB130" i="4"/>
  <c r="CB185" i="4"/>
  <c r="CB166" i="4"/>
  <c r="CB195" i="4"/>
  <c r="CB178" i="4"/>
  <c r="CB148" i="4"/>
  <c r="CB159" i="4"/>
  <c r="CB156" i="4"/>
  <c r="CB186" i="4"/>
  <c r="CB134" i="4"/>
  <c r="CB139" i="4"/>
  <c r="CB170" i="4"/>
  <c r="CB199" i="4"/>
  <c r="CB197" i="4"/>
  <c r="CB150" i="4"/>
  <c r="CD119" i="4"/>
  <c r="CC125" i="4"/>
  <c r="L193" i="11"/>
  <c r="T193" i="11"/>
  <c r="AB193" i="11"/>
  <c r="AJ193" i="11"/>
  <c r="AR193" i="11"/>
  <c r="AZ193" i="11"/>
  <c r="BH193" i="11"/>
  <c r="BP193" i="11"/>
  <c r="P193" i="11"/>
  <c r="AN193" i="11"/>
  <c r="BL193" i="11"/>
  <c r="BT193" i="11"/>
  <c r="K193" i="11"/>
  <c r="AQ193" i="11"/>
  <c r="BW193" i="11"/>
  <c r="M193" i="11"/>
  <c r="U193" i="11"/>
  <c r="AC193" i="11"/>
  <c r="AK193" i="11"/>
  <c r="AS193" i="11"/>
  <c r="BA193" i="11"/>
  <c r="BI193" i="11"/>
  <c r="BQ193" i="11"/>
  <c r="H193" i="11"/>
  <c r="W193" i="11"/>
  <c r="AE193" i="11"/>
  <c r="AU193" i="11"/>
  <c r="BK193" i="11"/>
  <c r="X193" i="11"/>
  <c r="AV193" i="11"/>
  <c r="AA193" i="11"/>
  <c r="BG193" i="11"/>
  <c r="N193" i="11"/>
  <c r="V193" i="11"/>
  <c r="AD193" i="11"/>
  <c r="AL193" i="11"/>
  <c r="AT193" i="11"/>
  <c r="BB193" i="11"/>
  <c r="BJ193" i="11"/>
  <c r="BR193" i="11"/>
  <c r="BX193" i="11"/>
  <c r="O193" i="11"/>
  <c r="AM193" i="11"/>
  <c r="BC193" i="11"/>
  <c r="BS193" i="11"/>
  <c r="I193" i="11"/>
  <c r="AF193" i="11"/>
  <c r="BD193" i="11"/>
  <c r="S193" i="11"/>
  <c r="AY193" i="11"/>
  <c r="G193" i="11"/>
  <c r="Q193" i="11"/>
  <c r="Y193" i="11"/>
  <c r="AG193" i="11"/>
  <c r="AO193" i="11"/>
  <c r="AW193" i="11"/>
  <c r="BE193" i="11"/>
  <c r="BM193" i="11"/>
  <c r="BU193" i="11"/>
  <c r="J193" i="11"/>
  <c r="R193" i="11"/>
  <c r="Z193" i="11"/>
  <c r="AH193" i="11"/>
  <c r="AP193" i="11"/>
  <c r="AX193" i="11"/>
  <c r="BF193" i="11"/>
  <c r="BN193" i="11"/>
  <c r="BV193" i="11"/>
  <c r="AI193" i="11"/>
  <c r="BO193" i="11"/>
  <c r="BY193" i="11"/>
  <c r="B195" i="11"/>
  <c r="A194" i="11"/>
  <c r="BZ193" i="11"/>
  <c r="CE119" i="4"/>
  <c r="CD125" i="4"/>
  <c r="CB119" i="11"/>
  <c r="CC113" i="11"/>
  <c r="A200" i="4"/>
  <c r="B201" i="4"/>
  <c r="CC156" i="4"/>
  <c r="CC168" i="4"/>
  <c r="CC193" i="4"/>
  <c r="CC187" i="4"/>
  <c r="CC186" i="4"/>
  <c r="CC172" i="4"/>
  <c r="CC127" i="4"/>
  <c r="CC140" i="4"/>
  <c r="CC141" i="4"/>
  <c r="CC176" i="4"/>
  <c r="CC188" i="4"/>
  <c r="CC149" i="4"/>
  <c r="CC132" i="4"/>
  <c r="CC178" i="4"/>
  <c r="CC153" i="4"/>
  <c r="CC173" i="4"/>
  <c r="CC131" i="4"/>
  <c r="CC138" i="4"/>
  <c r="CC148" i="4"/>
  <c r="CC184" i="4"/>
  <c r="CC170" i="4"/>
  <c r="CC133" i="4"/>
  <c r="CC171" i="4"/>
  <c r="CC166" i="4"/>
  <c r="CC199" i="4"/>
  <c r="CC155" i="4"/>
  <c r="CC195" i="4"/>
  <c r="CC159" i="4"/>
  <c r="CC191" i="4"/>
  <c r="CC189" i="4"/>
  <c r="CC165" i="4"/>
  <c r="CC174" i="4"/>
  <c r="CC152" i="4"/>
  <c r="CC151" i="4"/>
  <c r="CC150" i="4"/>
  <c r="CC137" i="4"/>
  <c r="CC142" i="4"/>
  <c r="CC167" i="4"/>
  <c r="CC180" i="4"/>
  <c r="CC182" i="4"/>
  <c r="CC144" i="4"/>
  <c r="CC190" i="4"/>
  <c r="CC169" i="4"/>
  <c r="CC161" i="4"/>
  <c r="CC145" i="4"/>
  <c r="CC147" i="4"/>
  <c r="CC181" i="4"/>
  <c r="CC158" i="4"/>
  <c r="CC175" i="4"/>
  <c r="CC177" i="4"/>
  <c r="CC164" i="4"/>
  <c r="CC154" i="4"/>
  <c r="CC139" i="4"/>
  <c r="CC128" i="4"/>
  <c r="CC143" i="4"/>
  <c r="CC194" i="4"/>
  <c r="CC157" i="4"/>
  <c r="CC130" i="4"/>
  <c r="CC163" i="4"/>
  <c r="CC135" i="4"/>
  <c r="CC146" i="4"/>
  <c r="CC162" i="4"/>
  <c r="CC198" i="4"/>
  <c r="CC136" i="4"/>
  <c r="CC197" i="4"/>
  <c r="CC134" i="4"/>
  <c r="CC192" i="4"/>
  <c r="CC129" i="4"/>
  <c r="CC179" i="4"/>
  <c r="CC160" i="4"/>
  <c r="CC185" i="4"/>
  <c r="CC183" i="4"/>
  <c r="CC196" i="4"/>
  <c r="CA149" i="11"/>
  <c r="CA190" i="11"/>
  <c r="CA167" i="11"/>
  <c r="CA157" i="11"/>
  <c r="CA146" i="11"/>
  <c r="CA135" i="11"/>
  <c r="CA162" i="11"/>
  <c r="CA160" i="11"/>
  <c r="CA133" i="11"/>
  <c r="CA183" i="11"/>
  <c r="CA193" i="11"/>
  <c r="CA129" i="11"/>
  <c r="CA134" i="11"/>
  <c r="CA155" i="11"/>
  <c r="CA180" i="11"/>
  <c r="CA124" i="11"/>
  <c r="CA164" i="11"/>
  <c r="CA137" i="11"/>
  <c r="CA122" i="11"/>
  <c r="CA148" i="11"/>
  <c r="CA158" i="11"/>
  <c r="CA139" i="11"/>
  <c r="CA184" i="11"/>
  <c r="CA172" i="11"/>
  <c r="CA173" i="11"/>
  <c r="CA125" i="11"/>
  <c r="CA194" i="11"/>
  <c r="CA165" i="11"/>
  <c r="CA140" i="11"/>
  <c r="CA186" i="11"/>
  <c r="CA171" i="11"/>
  <c r="CA128" i="11"/>
  <c r="CA156" i="11"/>
  <c r="CA170" i="11"/>
  <c r="CA179" i="11"/>
  <c r="CA131" i="11"/>
  <c r="CA177" i="11"/>
  <c r="CA142" i="11"/>
  <c r="CA141" i="11"/>
  <c r="CA163" i="11"/>
  <c r="CA144" i="11"/>
  <c r="CA143" i="11"/>
  <c r="CA132" i="11"/>
  <c r="CA178" i="11"/>
  <c r="CA151" i="11"/>
  <c r="CA174" i="11"/>
  <c r="CA161" i="11"/>
  <c r="CA181" i="11"/>
  <c r="CA127" i="11"/>
  <c r="CA152" i="11"/>
  <c r="CA153" i="11"/>
  <c r="CA147" i="11"/>
  <c r="CA188" i="11"/>
  <c r="CA123" i="11"/>
  <c r="CA192" i="11"/>
  <c r="CA159" i="11"/>
  <c r="CA166" i="11"/>
  <c r="CA130" i="11"/>
  <c r="CA185" i="11"/>
  <c r="CA150" i="11"/>
  <c r="CA168" i="11"/>
  <c r="CA182" i="11"/>
  <c r="CA138" i="11"/>
  <c r="CA176" i="11"/>
  <c r="CA121" i="11"/>
  <c r="CA187" i="11"/>
  <c r="CA136" i="11"/>
  <c r="CA154" i="11"/>
  <c r="CA169" i="11"/>
  <c r="CA191" i="11"/>
  <c r="CA126" i="11"/>
  <c r="CA145" i="11"/>
  <c r="CA175" i="11"/>
  <c r="CA189" i="11"/>
  <c r="G199" i="4"/>
  <c r="K199" i="4"/>
  <c r="H199" i="4"/>
  <c r="J199" i="4"/>
  <c r="I199" i="4"/>
  <c r="L199" i="4"/>
  <c r="M199" i="4"/>
  <c r="N199" i="4"/>
  <c r="O199" i="4"/>
  <c r="P199" i="4"/>
  <c r="Q199" i="4"/>
  <c r="R199" i="4"/>
  <c r="S199" i="4"/>
  <c r="T199" i="4"/>
  <c r="U199" i="4"/>
  <c r="V199" i="4"/>
  <c r="W199" i="4"/>
  <c r="X199" i="4"/>
  <c r="Y199" i="4"/>
  <c r="Z199" i="4"/>
  <c r="AA199" i="4"/>
  <c r="AB199" i="4"/>
  <c r="AC199" i="4"/>
  <c r="AD199" i="4"/>
  <c r="AE199" i="4"/>
  <c r="AF199" i="4"/>
  <c r="AG199" i="4"/>
  <c r="AH199" i="4"/>
  <c r="AI199" i="4"/>
  <c r="AJ199" i="4"/>
  <c r="AK199" i="4"/>
  <c r="AL199" i="4"/>
  <c r="AM199" i="4"/>
  <c r="AN199" i="4"/>
  <c r="AO199" i="4"/>
  <c r="AP199" i="4"/>
  <c r="AQ199" i="4"/>
  <c r="AR199" i="4"/>
  <c r="AS199" i="4"/>
  <c r="AT199" i="4"/>
  <c r="AU199" i="4"/>
  <c r="AV199" i="4"/>
  <c r="AW199" i="4"/>
  <c r="AX199" i="4"/>
  <c r="AY199" i="4"/>
  <c r="AZ199" i="4"/>
  <c r="BA199" i="4"/>
  <c r="BB199" i="4"/>
  <c r="BC199" i="4"/>
  <c r="BD199" i="4"/>
  <c r="BE199" i="4"/>
  <c r="BF199" i="4"/>
  <c r="T112" i="4"/>
  <c r="T111" i="4"/>
  <c r="BG199" i="4"/>
  <c r="BH199" i="4"/>
  <c r="BI199" i="4"/>
  <c r="BJ199" i="4"/>
  <c r="BK199" i="4"/>
  <c r="BL199" i="4"/>
  <c r="BM199" i="4"/>
  <c r="BN199" i="4"/>
  <c r="BO199" i="4"/>
  <c r="BP199" i="4"/>
  <c r="BQ199" i="4"/>
  <c r="BR199" i="4"/>
  <c r="BS199" i="4"/>
  <c r="BT199" i="4"/>
  <c r="BU199" i="4"/>
  <c r="BV199" i="4"/>
  <c r="BW199" i="4"/>
  <c r="BX199" i="4"/>
  <c r="BY199" i="4"/>
  <c r="BZ199" i="4"/>
  <c r="CA199" i="4"/>
  <c r="T106" i="11"/>
  <c r="T105" i="11"/>
  <c r="BX194" i="11"/>
  <c r="K194" i="11"/>
  <c r="S194" i="11"/>
  <c r="AA194" i="11"/>
  <c r="AI194" i="11"/>
  <c r="AQ194" i="11"/>
  <c r="AY194" i="11"/>
  <c r="BG194" i="11"/>
  <c r="BO194" i="11"/>
  <c r="BW194" i="11"/>
  <c r="V194" i="11"/>
  <c r="BB194" i="11"/>
  <c r="H194" i="11"/>
  <c r="AE194" i="11"/>
  <c r="BC194" i="11"/>
  <c r="J194" i="11"/>
  <c r="AX194" i="11"/>
  <c r="BN194" i="11"/>
  <c r="L194" i="11"/>
  <c r="T194" i="11"/>
  <c r="AB194" i="11"/>
  <c r="AJ194" i="11"/>
  <c r="AR194" i="11"/>
  <c r="AZ194" i="11"/>
  <c r="BH194" i="11"/>
  <c r="BP194" i="11"/>
  <c r="AD194" i="11"/>
  <c r="AT194" i="11"/>
  <c r="BR194" i="11"/>
  <c r="BY194" i="11"/>
  <c r="W194" i="11"/>
  <c r="AU194" i="11"/>
  <c r="BS194" i="11"/>
  <c r="Z194" i="11"/>
  <c r="BF194" i="11"/>
  <c r="M194" i="11"/>
  <c r="U194" i="11"/>
  <c r="AC194" i="11"/>
  <c r="AK194" i="11"/>
  <c r="AS194" i="11"/>
  <c r="BA194" i="11"/>
  <c r="BI194" i="11"/>
  <c r="BQ194" i="11"/>
  <c r="N194" i="11"/>
  <c r="AL194" i="11"/>
  <c r="BJ194" i="11"/>
  <c r="O194" i="11"/>
  <c r="AM194" i="11"/>
  <c r="BK194" i="11"/>
  <c r="R194" i="11"/>
  <c r="AP194" i="11"/>
  <c r="I194" i="11"/>
  <c r="P194" i="11"/>
  <c r="X194" i="11"/>
  <c r="AF194" i="11"/>
  <c r="AN194" i="11"/>
  <c r="AV194" i="11"/>
  <c r="BD194" i="11"/>
  <c r="BL194" i="11"/>
  <c r="BT194" i="11"/>
  <c r="G194" i="11"/>
  <c r="Q194" i="11"/>
  <c r="Y194" i="11"/>
  <c r="AG194" i="11"/>
  <c r="AO194" i="11"/>
  <c r="AW194" i="11"/>
  <c r="BE194" i="11"/>
  <c r="BM194" i="11"/>
  <c r="BU194" i="11"/>
  <c r="AH194" i="11"/>
  <c r="BV194" i="11"/>
  <c r="BZ194" i="11"/>
  <c r="B196" i="11"/>
  <c r="A195" i="11"/>
  <c r="A201" i="4"/>
  <c r="B202" i="4"/>
  <c r="CB177" i="11"/>
  <c r="CB174" i="11"/>
  <c r="CB146" i="11"/>
  <c r="CB165" i="11"/>
  <c r="CB149" i="11"/>
  <c r="CB143" i="11"/>
  <c r="CB148" i="11"/>
  <c r="CB132" i="11"/>
  <c r="CB194" i="11"/>
  <c r="CB140" i="11"/>
  <c r="CB155" i="11"/>
  <c r="CB193" i="11"/>
  <c r="CB169" i="11"/>
  <c r="CB175" i="11"/>
  <c r="CB124" i="11"/>
  <c r="CB179" i="11"/>
  <c r="CB137" i="11"/>
  <c r="CB127" i="11"/>
  <c r="CB121" i="11"/>
  <c r="CB128" i="11"/>
  <c r="CB170" i="11"/>
  <c r="CB166" i="11"/>
  <c r="CB147" i="11"/>
  <c r="CB152" i="11"/>
  <c r="CB160" i="11"/>
  <c r="CB130" i="11"/>
  <c r="CB180" i="11"/>
  <c r="CB150" i="11"/>
  <c r="CB182" i="11"/>
  <c r="CB136" i="11"/>
  <c r="CB161" i="11"/>
  <c r="CB138" i="11"/>
  <c r="CB131" i="11"/>
  <c r="CB181" i="11"/>
  <c r="CB167" i="11"/>
  <c r="CB139" i="11"/>
  <c r="CB187" i="11"/>
  <c r="CB164" i="11"/>
  <c r="CB135" i="11"/>
  <c r="CB134" i="11"/>
  <c r="CB154" i="11"/>
  <c r="CB176" i="11"/>
  <c r="CB145" i="11"/>
  <c r="CB190" i="11"/>
  <c r="CB142" i="11"/>
  <c r="CB123" i="11"/>
  <c r="CB192" i="11"/>
  <c r="CB191" i="11"/>
  <c r="CB159" i="11"/>
  <c r="CB162" i="11"/>
  <c r="CB156" i="11"/>
  <c r="CB186" i="11"/>
  <c r="CB158" i="11"/>
  <c r="CB195" i="11"/>
  <c r="CB151" i="11"/>
  <c r="CB144" i="11"/>
  <c r="CB133" i="11"/>
  <c r="CB129" i="11"/>
  <c r="CB185" i="11"/>
  <c r="CB163" i="11"/>
  <c r="CB173" i="11"/>
  <c r="CB141" i="11"/>
  <c r="CB153" i="11"/>
  <c r="CB122" i="11"/>
  <c r="CB184" i="11"/>
  <c r="CB171" i="11"/>
  <c r="CB183" i="11"/>
  <c r="CB126" i="11"/>
  <c r="CB157" i="11"/>
  <c r="CB178" i="11"/>
  <c r="CB172" i="11"/>
  <c r="CB188" i="11"/>
  <c r="CB125" i="11"/>
  <c r="CB189" i="11"/>
  <c r="CB168" i="11"/>
  <c r="K200" i="4"/>
  <c r="H200" i="4"/>
  <c r="J200" i="4"/>
  <c r="G200" i="4"/>
  <c r="L200" i="4"/>
  <c r="I200" i="4"/>
  <c r="M200" i="4"/>
  <c r="N200" i="4"/>
  <c r="O200" i="4"/>
  <c r="P200" i="4"/>
  <c r="Q200" i="4"/>
  <c r="R200" i="4"/>
  <c r="S200" i="4"/>
  <c r="T200" i="4"/>
  <c r="U200" i="4"/>
  <c r="V200" i="4"/>
  <c r="W200" i="4"/>
  <c r="X200" i="4"/>
  <c r="Y200" i="4"/>
  <c r="Z200" i="4"/>
  <c r="AA200" i="4"/>
  <c r="AB200" i="4"/>
  <c r="AC200" i="4"/>
  <c r="AD200" i="4"/>
  <c r="AE200" i="4"/>
  <c r="AF200" i="4"/>
  <c r="AG200" i="4"/>
  <c r="AH200" i="4"/>
  <c r="AI200" i="4"/>
  <c r="AJ200" i="4"/>
  <c r="AK200" i="4"/>
  <c r="AL200" i="4"/>
  <c r="AM200" i="4"/>
  <c r="AN200" i="4"/>
  <c r="AO200" i="4"/>
  <c r="AP200" i="4"/>
  <c r="AQ200" i="4"/>
  <c r="AR200" i="4"/>
  <c r="AS200" i="4"/>
  <c r="AT200" i="4"/>
  <c r="AU200" i="4"/>
  <c r="AV200" i="4"/>
  <c r="AW200" i="4"/>
  <c r="AX200" i="4"/>
  <c r="AY200" i="4"/>
  <c r="AZ200" i="4"/>
  <c r="BA200" i="4"/>
  <c r="BB200" i="4"/>
  <c r="BC200" i="4"/>
  <c r="BD200" i="4"/>
  <c r="BE200" i="4"/>
  <c r="BF200" i="4"/>
  <c r="BG200" i="4"/>
  <c r="BH200" i="4"/>
  <c r="BI200" i="4"/>
  <c r="BJ200" i="4"/>
  <c r="BK200" i="4"/>
  <c r="BL200" i="4"/>
  <c r="BM200" i="4"/>
  <c r="BN200" i="4"/>
  <c r="BO200" i="4"/>
  <c r="BP200" i="4"/>
  <c r="BQ200" i="4"/>
  <c r="BR200" i="4"/>
  <c r="BS200" i="4"/>
  <c r="BT200" i="4"/>
  <c r="BU200" i="4"/>
  <c r="BV200" i="4"/>
  <c r="BW200" i="4"/>
  <c r="BX200" i="4"/>
  <c r="BY200" i="4"/>
  <c r="BZ200" i="4"/>
  <c r="CA200" i="4"/>
  <c r="CB200" i="4"/>
  <c r="CC200" i="4"/>
  <c r="CD162" i="4"/>
  <c r="CD174" i="4"/>
  <c r="CD154" i="4"/>
  <c r="CD178" i="4"/>
  <c r="CD183" i="4"/>
  <c r="CD171" i="4"/>
  <c r="CD175" i="4"/>
  <c r="CD188" i="4"/>
  <c r="CD153" i="4"/>
  <c r="CD158" i="4"/>
  <c r="CD166" i="4"/>
  <c r="CD169" i="4"/>
  <c r="CD152" i="4"/>
  <c r="CD197" i="4"/>
  <c r="CD176" i="4"/>
  <c r="CD155" i="4"/>
  <c r="CD131" i="4"/>
  <c r="CD199" i="4"/>
  <c r="CD134" i="4"/>
  <c r="CD127" i="4"/>
  <c r="CD170" i="4"/>
  <c r="CD143" i="4"/>
  <c r="CD157" i="4"/>
  <c r="CD200" i="4"/>
  <c r="CD139" i="4"/>
  <c r="CD164" i="4"/>
  <c r="CD186" i="4"/>
  <c r="CD184" i="4"/>
  <c r="CD129" i="4"/>
  <c r="CD138" i="4"/>
  <c r="CD163" i="4"/>
  <c r="CD135" i="4"/>
  <c r="CD185" i="4"/>
  <c r="CD159" i="4"/>
  <c r="CD201" i="4"/>
  <c r="CD179" i="4"/>
  <c r="CD193" i="4"/>
  <c r="CD195" i="4"/>
  <c r="CD168" i="4"/>
  <c r="CD187" i="4"/>
  <c r="CD182" i="4"/>
  <c r="CD130" i="4"/>
  <c r="CD194" i="4"/>
  <c r="CD196" i="4"/>
  <c r="CD150" i="4"/>
  <c r="CD192" i="4"/>
  <c r="CD146" i="4"/>
  <c r="CD156" i="4"/>
  <c r="CD149" i="4"/>
  <c r="CD137" i="4"/>
  <c r="CD177" i="4"/>
  <c r="CD151" i="4"/>
  <c r="CD147" i="4"/>
  <c r="CD145" i="4"/>
  <c r="CD181" i="4"/>
  <c r="CD180" i="4"/>
  <c r="CD191" i="4"/>
  <c r="CD198" i="4"/>
  <c r="CD160" i="4"/>
  <c r="CD133" i="4"/>
  <c r="CD144" i="4"/>
  <c r="CD136" i="4"/>
  <c r="CD189" i="4"/>
  <c r="CD132" i="4"/>
  <c r="CD148" i="4"/>
  <c r="CD190" i="4"/>
  <c r="CD141" i="4"/>
  <c r="CD142" i="4"/>
  <c r="CD161" i="4"/>
  <c r="CD128" i="4"/>
  <c r="CD172" i="4"/>
  <c r="CD165" i="4"/>
  <c r="CD167" i="4"/>
  <c r="CD140" i="4"/>
  <c r="CD173" i="4"/>
  <c r="CC119" i="11"/>
  <c r="CD113" i="11"/>
  <c r="CE125" i="4"/>
  <c r="CF119" i="4"/>
  <c r="BY195" i="11"/>
  <c r="K195" i="11"/>
  <c r="S195" i="11"/>
  <c r="AA195" i="11"/>
  <c r="AI195" i="11"/>
  <c r="AQ195" i="11"/>
  <c r="AY195" i="11"/>
  <c r="BG195" i="11"/>
  <c r="BO195" i="11"/>
  <c r="BW195" i="11"/>
  <c r="BZ195" i="11"/>
  <c r="O195" i="11"/>
  <c r="AM195" i="11"/>
  <c r="BC195" i="11"/>
  <c r="AH195" i="11"/>
  <c r="BF195" i="11"/>
  <c r="L195" i="11"/>
  <c r="T195" i="11"/>
  <c r="AB195" i="11"/>
  <c r="AJ195" i="11"/>
  <c r="AR195" i="11"/>
  <c r="AZ195" i="11"/>
  <c r="BH195" i="11"/>
  <c r="BP195" i="11"/>
  <c r="BX195" i="11"/>
  <c r="AE195" i="11"/>
  <c r="BK195" i="11"/>
  <c r="Z195" i="11"/>
  <c r="BV195" i="11"/>
  <c r="M195" i="11"/>
  <c r="U195" i="11"/>
  <c r="AC195" i="11"/>
  <c r="AK195" i="11"/>
  <c r="AS195" i="11"/>
  <c r="BA195" i="11"/>
  <c r="BI195" i="11"/>
  <c r="BQ195" i="11"/>
  <c r="N195" i="11"/>
  <c r="V195" i="11"/>
  <c r="AD195" i="11"/>
  <c r="AL195" i="11"/>
  <c r="AT195" i="11"/>
  <c r="BB195" i="11"/>
  <c r="BJ195" i="11"/>
  <c r="BR195" i="11"/>
  <c r="H195" i="11"/>
  <c r="W195" i="11"/>
  <c r="AU195" i="11"/>
  <c r="BS195" i="11"/>
  <c r="J195" i="11"/>
  <c r="AX195" i="11"/>
  <c r="I195" i="11"/>
  <c r="P195" i="11"/>
  <c r="X195" i="11"/>
  <c r="AF195" i="11"/>
  <c r="AN195" i="11"/>
  <c r="AV195" i="11"/>
  <c r="BD195" i="11"/>
  <c r="BL195" i="11"/>
  <c r="BT195" i="11"/>
  <c r="G195" i="11"/>
  <c r="Q195" i="11"/>
  <c r="Y195" i="11"/>
  <c r="AG195" i="11"/>
  <c r="AO195" i="11"/>
  <c r="AW195" i="11"/>
  <c r="BE195" i="11"/>
  <c r="BM195" i="11"/>
  <c r="BU195" i="11"/>
  <c r="R195" i="11"/>
  <c r="AP195" i="11"/>
  <c r="BN195" i="11"/>
  <c r="CA195" i="11"/>
  <c r="B197" i="11"/>
  <c r="A196" i="11"/>
  <c r="CC127" i="11"/>
  <c r="CC149" i="11"/>
  <c r="CC161" i="11"/>
  <c r="CC148" i="11"/>
  <c r="CC132" i="11"/>
  <c r="CC125" i="11"/>
  <c r="CC169" i="11"/>
  <c r="CC155" i="11"/>
  <c r="CC179" i="11"/>
  <c r="CC126" i="11"/>
  <c r="CC174" i="11"/>
  <c r="CC195" i="11"/>
  <c r="CC128" i="11"/>
  <c r="CC191" i="11"/>
  <c r="CC162" i="11"/>
  <c r="CC163" i="11"/>
  <c r="CC194" i="11"/>
  <c r="CC159" i="11"/>
  <c r="CC158" i="11"/>
  <c r="CC145" i="11"/>
  <c r="CC193" i="11"/>
  <c r="CC124" i="11"/>
  <c r="CC143" i="11"/>
  <c r="CC137" i="11"/>
  <c r="CC171" i="11"/>
  <c r="CC176" i="11"/>
  <c r="CC141" i="11"/>
  <c r="CC136" i="11"/>
  <c r="CC190" i="11"/>
  <c r="CC166" i="11"/>
  <c r="CC186" i="11"/>
  <c r="CC173" i="11"/>
  <c r="CC139" i="11"/>
  <c r="CC147" i="11"/>
  <c r="CC123" i="11"/>
  <c r="CC135" i="11"/>
  <c r="CC157" i="11"/>
  <c r="CC170" i="11"/>
  <c r="CC122" i="11"/>
  <c r="CC165" i="11"/>
  <c r="CC144" i="11"/>
  <c r="CC146" i="11"/>
  <c r="CC167" i="11"/>
  <c r="CC177" i="11"/>
  <c r="CC189" i="11"/>
  <c r="CC180" i="11"/>
  <c r="CC178" i="11"/>
  <c r="CC121" i="11"/>
  <c r="CC134" i="11"/>
  <c r="CC168" i="11"/>
  <c r="CC187" i="11"/>
  <c r="CC192" i="11"/>
  <c r="CC151" i="11"/>
  <c r="CC184" i="11"/>
  <c r="CC131" i="11"/>
  <c r="CC172" i="11"/>
  <c r="CC138" i="11"/>
  <c r="CC129" i="11"/>
  <c r="CC164" i="11"/>
  <c r="CC181" i="11"/>
  <c r="CC130" i="11"/>
  <c r="CC154" i="11"/>
  <c r="CC142" i="11"/>
  <c r="CC153" i="11"/>
  <c r="CC188" i="11"/>
  <c r="CC150" i="11"/>
  <c r="CC175" i="11"/>
  <c r="CC140" i="11"/>
  <c r="CC156" i="11"/>
  <c r="CC183" i="11"/>
  <c r="CC160" i="11"/>
  <c r="CC133" i="11"/>
  <c r="CC185" i="11"/>
  <c r="CC182" i="11"/>
  <c r="CC152" i="11"/>
  <c r="CC196" i="11"/>
  <c r="G201" i="4"/>
  <c r="J201" i="4"/>
  <c r="K201" i="4"/>
  <c r="H201" i="4"/>
  <c r="I201" i="4"/>
  <c r="L201" i="4"/>
  <c r="M201" i="4"/>
  <c r="N201" i="4"/>
  <c r="O201" i="4"/>
  <c r="P201" i="4"/>
  <c r="Q201" i="4"/>
  <c r="R201" i="4"/>
  <c r="S201" i="4"/>
  <c r="T201" i="4"/>
  <c r="U201" i="4"/>
  <c r="V201" i="4"/>
  <c r="W201" i="4"/>
  <c r="X201" i="4"/>
  <c r="Y201" i="4"/>
  <c r="Z201" i="4"/>
  <c r="AA201" i="4"/>
  <c r="AB201" i="4"/>
  <c r="AC201" i="4"/>
  <c r="AD201" i="4"/>
  <c r="AE201" i="4"/>
  <c r="AF201" i="4"/>
  <c r="AG201" i="4"/>
  <c r="AH201" i="4"/>
  <c r="AI201" i="4"/>
  <c r="AJ201" i="4"/>
  <c r="AK201" i="4"/>
  <c r="AL201" i="4"/>
  <c r="AM201" i="4"/>
  <c r="AN201" i="4"/>
  <c r="AO201" i="4"/>
  <c r="AP201" i="4"/>
  <c r="AQ201" i="4"/>
  <c r="AR201" i="4"/>
  <c r="AS201" i="4"/>
  <c r="AT201" i="4"/>
  <c r="AU201" i="4"/>
  <c r="AV201" i="4"/>
  <c r="AW201" i="4"/>
  <c r="AX201" i="4"/>
  <c r="AY201" i="4"/>
  <c r="AZ201" i="4"/>
  <c r="BA201" i="4"/>
  <c r="BB201" i="4"/>
  <c r="BC201" i="4"/>
  <c r="BD201" i="4"/>
  <c r="BE201" i="4"/>
  <c r="BF201" i="4"/>
  <c r="BG201" i="4"/>
  <c r="BH201" i="4"/>
  <c r="BI201" i="4"/>
  <c r="BJ201" i="4"/>
  <c r="BK201" i="4"/>
  <c r="BL201" i="4"/>
  <c r="BM201" i="4"/>
  <c r="BN201" i="4"/>
  <c r="BO201" i="4"/>
  <c r="BP201" i="4"/>
  <c r="BQ201" i="4"/>
  <c r="BR201" i="4"/>
  <c r="BS201" i="4"/>
  <c r="BT201" i="4"/>
  <c r="BU201" i="4"/>
  <c r="BV201" i="4"/>
  <c r="BW201" i="4"/>
  <c r="BX201" i="4"/>
  <c r="BY201" i="4"/>
  <c r="BZ201" i="4"/>
  <c r="CA201" i="4"/>
  <c r="CB201" i="4"/>
  <c r="CC201" i="4"/>
  <c r="CE113" i="11"/>
  <c r="CD119" i="11"/>
  <c r="CG119" i="4"/>
  <c r="CF125" i="4"/>
  <c r="CE176" i="4"/>
  <c r="CE196" i="4"/>
  <c r="CE193" i="4"/>
  <c r="CE197" i="4"/>
  <c r="CE161" i="4"/>
  <c r="CE143" i="4"/>
  <c r="CE200" i="4"/>
  <c r="CE127" i="4"/>
  <c r="CE164" i="4"/>
  <c r="CE168" i="4"/>
  <c r="CE171" i="4"/>
  <c r="CE135" i="4"/>
  <c r="CE133" i="4"/>
  <c r="CE132" i="4"/>
  <c r="CE188" i="4"/>
  <c r="CE141" i="4"/>
  <c r="CE152" i="4"/>
  <c r="CE128" i="4"/>
  <c r="CE151" i="4"/>
  <c r="CE166" i="4"/>
  <c r="CE149" i="4"/>
  <c r="CE144" i="4"/>
  <c r="CE147" i="4"/>
  <c r="CE183" i="4"/>
  <c r="CE137" i="4"/>
  <c r="CE191" i="4"/>
  <c r="CE182" i="4"/>
  <c r="CE148" i="4"/>
  <c r="CE153" i="4"/>
  <c r="CE163" i="4"/>
  <c r="CE138" i="4"/>
  <c r="CE170" i="4"/>
  <c r="CE189" i="4"/>
  <c r="CE195" i="4"/>
  <c r="CE159" i="4"/>
  <c r="CE179" i="4"/>
  <c r="CE177" i="4"/>
  <c r="CE181" i="4"/>
  <c r="CE173" i="4"/>
  <c r="CE131" i="4"/>
  <c r="CE154" i="4"/>
  <c r="CE180" i="4"/>
  <c r="CE165" i="4"/>
  <c r="CE192" i="4"/>
  <c r="CE194" i="4"/>
  <c r="CE185" i="4"/>
  <c r="CE190" i="4"/>
  <c r="CE145" i="4"/>
  <c r="CE169" i="4"/>
  <c r="CE150" i="4"/>
  <c r="CE198" i="4"/>
  <c r="CE178" i="4"/>
  <c r="CE186" i="4"/>
  <c r="CE201" i="4"/>
  <c r="CE129" i="4"/>
  <c r="CE156" i="4"/>
  <c r="CE130" i="4"/>
  <c r="CE140" i="4"/>
  <c r="CE174" i="4"/>
  <c r="CE146" i="4"/>
  <c r="CE167" i="4"/>
  <c r="CE139" i="4"/>
  <c r="CE160" i="4"/>
  <c r="CE134" i="4"/>
  <c r="CE199" i="4"/>
  <c r="CE187" i="4"/>
  <c r="CE157" i="4"/>
  <c r="CE175" i="4"/>
  <c r="CE158" i="4"/>
  <c r="CE155" i="4"/>
  <c r="CE162" i="4"/>
  <c r="CE136" i="4"/>
  <c r="CE172" i="4"/>
  <c r="CE142" i="4"/>
  <c r="CE184" i="4"/>
  <c r="B203" i="4"/>
  <c r="A202" i="4"/>
  <c r="BZ196" i="11"/>
  <c r="N196" i="11"/>
  <c r="V196" i="11"/>
  <c r="AD196" i="11"/>
  <c r="AL196" i="11"/>
  <c r="AT196" i="11"/>
  <c r="BB196" i="11"/>
  <c r="BJ196" i="11"/>
  <c r="BR196" i="11"/>
  <c r="R196" i="11"/>
  <c r="AX196" i="11"/>
  <c r="K196" i="11"/>
  <c r="BG196" i="11"/>
  <c r="L196" i="11"/>
  <c r="AJ196" i="11"/>
  <c r="BH196" i="11"/>
  <c r="M196" i="11"/>
  <c r="AS196" i="11"/>
  <c r="BY196" i="11"/>
  <c r="I196" i="11"/>
  <c r="O196" i="11"/>
  <c r="W196" i="11"/>
  <c r="AE196" i="11"/>
  <c r="AM196" i="11"/>
  <c r="AU196" i="11"/>
  <c r="BC196" i="11"/>
  <c r="BK196" i="11"/>
  <c r="BS196" i="11"/>
  <c r="AP196" i="11"/>
  <c r="BV196" i="11"/>
  <c r="S196" i="11"/>
  <c r="AI196" i="11"/>
  <c r="BO196" i="11"/>
  <c r="AB196" i="11"/>
  <c r="BP196" i="11"/>
  <c r="BA196" i="11"/>
  <c r="H196" i="11"/>
  <c r="P196" i="11"/>
  <c r="X196" i="11"/>
  <c r="AF196" i="11"/>
  <c r="AN196" i="11"/>
  <c r="AV196" i="11"/>
  <c r="BD196" i="11"/>
  <c r="BL196" i="11"/>
  <c r="BT196" i="11"/>
  <c r="Z196" i="11"/>
  <c r="AY196" i="11"/>
  <c r="T196" i="11"/>
  <c r="AZ196" i="11"/>
  <c r="BX196" i="11"/>
  <c r="U196" i="11"/>
  <c r="AK196" i="11"/>
  <c r="BQ196" i="11"/>
  <c r="G196" i="11"/>
  <c r="Q196" i="11"/>
  <c r="Y196" i="11"/>
  <c r="AG196" i="11"/>
  <c r="AO196" i="11"/>
  <c r="AW196" i="11"/>
  <c r="BE196" i="11"/>
  <c r="BM196" i="11"/>
  <c r="BU196" i="11"/>
  <c r="J196" i="11"/>
  <c r="AH196" i="11"/>
  <c r="BF196" i="11"/>
  <c r="BN196" i="11"/>
  <c r="AA196" i="11"/>
  <c r="AQ196" i="11"/>
  <c r="BW196" i="11"/>
  <c r="CA196" i="11"/>
  <c r="AR196" i="11"/>
  <c r="AC196" i="11"/>
  <c r="BI196" i="11"/>
  <c r="CB196" i="11"/>
  <c r="B198" i="11"/>
  <c r="A197" i="11"/>
  <c r="CD197" i="11"/>
  <c r="CF194" i="4"/>
  <c r="CF185" i="4"/>
  <c r="CF166" i="4"/>
  <c r="CF142" i="4"/>
  <c r="CF178" i="4"/>
  <c r="CF201" i="4"/>
  <c r="CF190" i="4"/>
  <c r="CF197" i="4"/>
  <c r="CF158" i="4"/>
  <c r="CF183" i="4"/>
  <c r="CF176" i="4"/>
  <c r="CF159" i="4"/>
  <c r="CF164" i="4"/>
  <c r="CF169" i="4"/>
  <c r="CF189" i="4"/>
  <c r="CF188" i="4"/>
  <c r="CF150" i="4"/>
  <c r="CF172" i="4"/>
  <c r="CF196" i="4"/>
  <c r="CF193" i="4"/>
  <c r="CF155" i="4"/>
  <c r="CF152" i="4"/>
  <c r="CF200" i="4"/>
  <c r="CF163" i="4"/>
  <c r="CF162" i="4"/>
  <c r="CF146" i="4"/>
  <c r="CF147" i="4"/>
  <c r="CF202" i="4"/>
  <c r="CF137" i="4"/>
  <c r="CF175" i="4"/>
  <c r="CF128" i="4"/>
  <c r="CF156" i="4"/>
  <c r="CF154" i="4"/>
  <c r="CF181" i="4"/>
  <c r="CF136" i="4"/>
  <c r="CF180" i="4"/>
  <c r="CF145" i="4"/>
  <c r="CF167" i="4"/>
  <c r="CF140" i="4"/>
  <c r="CF133" i="4"/>
  <c r="CF187" i="4"/>
  <c r="CF149" i="4"/>
  <c r="CF165" i="4"/>
  <c r="CF198" i="4"/>
  <c r="CF144" i="4"/>
  <c r="CF138" i="4"/>
  <c r="CF141" i="4"/>
  <c r="CF191" i="4"/>
  <c r="CF132" i="4"/>
  <c r="CF127" i="4"/>
  <c r="CF139" i="4"/>
  <c r="CF130" i="4"/>
  <c r="CF151" i="4"/>
  <c r="CF161" i="4"/>
  <c r="CF184" i="4"/>
  <c r="CF195" i="4"/>
  <c r="CF160" i="4"/>
  <c r="CF174" i="4"/>
  <c r="CF131" i="4"/>
  <c r="CF143" i="4"/>
  <c r="CF153" i="4"/>
  <c r="CF148" i="4"/>
  <c r="CF182" i="4"/>
  <c r="CF157" i="4"/>
  <c r="CF170" i="4"/>
  <c r="CF179" i="4"/>
  <c r="CF186" i="4"/>
  <c r="CF199" i="4"/>
  <c r="CF134" i="4"/>
  <c r="CF168" i="4"/>
  <c r="CF177" i="4"/>
  <c r="CF129" i="4"/>
  <c r="CF135" i="4"/>
  <c r="CF171" i="4"/>
  <c r="CF173" i="4"/>
  <c r="CF192" i="4"/>
  <c r="CH119" i="4"/>
  <c r="CG125" i="4"/>
  <c r="CD127" i="11"/>
  <c r="CD159" i="11"/>
  <c r="CD186" i="11"/>
  <c r="CD189" i="11"/>
  <c r="CD151" i="11"/>
  <c r="CD136" i="11"/>
  <c r="CD153" i="11"/>
  <c r="CD161" i="11"/>
  <c r="CD166" i="11"/>
  <c r="CD193" i="11"/>
  <c r="CD191" i="11"/>
  <c r="CD148" i="11"/>
  <c r="CD156" i="11"/>
  <c r="CD123" i="11"/>
  <c r="CD182" i="11"/>
  <c r="CD158" i="11"/>
  <c r="CD154" i="11"/>
  <c r="CD185" i="11"/>
  <c r="CD167" i="11"/>
  <c r="CD140" i="11"/>
  <c r="CD178" i="11"/>
  <c r="CD169" i="11"/>
  <c r="CD135" i="11"/>
  <c r="CD174" i="11"/>
  <c r="CD165" i="11"/>
  <c r="CD181" i="11"/>
  <c r="CD184" i="11"/>
  <c r="CD130" i="11"/>
  <c r="CD125" i="11"/>
  <c r="CD177" i="11"/>
  <c r="CD155" i="11"/>
  <c r="CD179" i="11"/>
  <c r="CD152" i="11"/>
  <c r="CD124" i="11"/>
  <c r="CD131" i="11"/>
  <c r="CD138" i="11"/>
  <c r="CD150" i="11"/>
  <c r="CD163" i="11"/>
  <c r="CD142" i="11"/>
  <c r="CD121" i="11"/>
  <c r="CD192" i="11"/>
  <c r="CD122" i="11"/>
  <c r="CD134" i="11"/>
  <c r="CD144" i="11"/>
  <c r="CD143" i="11"/>
  <c r="CD141" i="11"/>
  <c r="CD126" i="11"/>
  <c r="CD128" i="11"/>
  <c r="CD172" i="11"/>
  <c r="CD137" i="11"/>
  <c r="CD160" i="11"/>
  <c r="CD145" i="11"/>
  <c r="CD170" i="11"/>
  <c r="CD157" i="11"/>
  <c r="CD190" i="11"/>
  <c r="CD162" i="11"/>
  <c r="CD149" i="11"/>
  <c r="CD187" i="11"/>
  <c r="CD129" i="11"/>
  <c r="CD133" i="11"/>
  <c r="CD171" i="11"/>
  <c r="CD164" i="11"/>
  <c r="CD188" i="11"/>
  <c r="CD194" i="11"/>
  <c r="CD175" i="11"/>
  <c r="CD139" i="11"/>
  <c r="CD132" i="11"/>
  <c r="CD147" i="11"/>
  <c r="CD173" i="11"/>
  <c r="CD176" i="11"/>
  <c r="CD196" i="11"/>
  <c r="CD168" i="11"/>
  <c r="CD183" i="11"/>
  <c r="CD146" i="11"/>
  <c r="CD180" i="11"/>
  <c r="CD195" i="11"/>
  <c r="G202" i="4"/>
  <c r="H202" i="4"/>
  <c r="J202" i="4"/>
  <c r="K202" i="4"/>
  <c r="L202" i="4"/>
  <c r="I202" i="4"/>
  <c r="M202" i="4"/>
  <c r="N202" i="4"/>
  <c r="O202" i="4"/>
  <c r="P202" i="4"/>
  <c r="Q202" i="4"/>
  <c r="R202" i="4"/>
  <c r="S202" i="4"/>
  <c r="T202" i="4"/>
  <c r="U202" i="4"/>
  <c r="V202" i="4"/>
  <c r="W202" i="4"/>
  <c r="X202" i="4"/>
  <c r="Y202" i="4"/>
  <c r="Z202" i="4"/>
  <c r="AA202" i="4"/>
  <c r="AB202" i="4"/>
  <c r="AC202" i="4"/>
  <c r="AD202" i="4"/>
  <c r="AE202" i="4"/>
  <c r="AF202" i="4"/>
  <c r="AG202" i="4"/>
  <c r="AH202" i="4"/>
  <c r="AI202" i="4"/>
  <c r="AJ202" i="4"/>
  <c r="AK202" i="4"/>
  <c r="AL202" i="4"/>
  <c r="AM202" i="4"/>
  <c r="AN202" i="4"/>
  <c r="AO202" i="4"/>
  <c r="AP202" i="4"/>
  <c r="AQ202" i="4"/>
  <c r="AR202" i="4"/>
  <c r="AS202" i="4"/>
  <c r="AT202" i="4"/>
  <c r="AU202" i="4"/>
  <c r="AV202" i="4"/>
  <c r="AW202" i="4"/>
  <c r="AX202" i="4"/>
  <c r="AY202" i="4"/>
  <c r="AZ202" i="4"/>
  <c r="BA202" i="4"/>
  <c r="BB202" i="4"/>
  <c r="BC202" i="4"/>
  <c r="BD202" i="4"/>
  <c r="BE202" i="4"/>
  <c r="BF202" i="4"/>
  <c r="BG202" i="4"/>
  <c r="BH202" i="4"/>
  <c r="BI202" i="4"/>
  <c r="BJ202" i="4"/>
  <c r="BK202" i="4"/>
  <c r="BL202" i="4"/>
  <c r="BM202" i="4"/>
  <c r="BN202" i="4"/>
  <c r="BO202" i="4"/>
  <c r="BP202" i="4"/>
  <c r="BQ202" i="4"/>
  <c r="BR202" i="4"/>
  <c r="BS202" i="4"/>
  <c r="BT202" i="4"/>
  <c r="BU202" i="4"/>
  <c r="BV202" i="4"/>
  <c r="BW202" i="4"/>
  <c r="BX202" i="4"/>
  <c r="BY202" i="4"/>
  <c r="BZ202" i="4"/>
  <c r="CA202" i="4"/>
  <c r="CB202" i="4"/>
  <c r="CC202" i="4"/>
  <c r="CD202" i="4"/>
  <c r="CE119" i="11"/>
  <c r="CF113" i="11"/>
  <c r="A203" i="4"/>
  <c r="CF203" i="4"/>
  <c r="B204" i="4"/>
  <c r="CE202" i="4"/>
  <c r="CA197" i="11"/>
  <c r="K197" i="11"/>
  <c r="S197" i="11"/>
  <c r="AA197" i="11"/>
  <c r="AI197" i="11"/>
  <c r="AQ197" i="11"/>
  <c r="AY197" i="11"/>
  <c r="BG197" i="11"/>
  <c r="BO197" i="11"/>
  <c r="BW197" i="11"/>
  <c r="AE197" i="11"/>
  <c r="BS197" i="11"/>
  <c r="P197" i="11"/>
  <c r="AV197" i="11"/>
  <c r="G197" i="11"/>
  <c r="AO197" i="11"/>
  <c r="BU197" i="11"/>
  <c r="Z197" i="11"/>
  <c r="BV197" i="11"/>
  <c r="L197" i="11"/>
  <c r="T197" i="11"/>
  <c r="AB197" i="11"/>
  <c r="AJ197" i="11"/>
  <c r="AR197" i="11"/>
  <c r="AZ197" i="11"/>
  <c r="BH197" i="11"/>
  <c r="BP197" i="11"/>
  <c r="BX197" i="11"/>
  <c r="W197" i="11"/>
  <c r="BC197" i="11"/>
  <c r="X197" i="11"/>
  <c r="BL197" i="11"/>
  <c r="Y197" i="11"/>
  <c r="BM197" i="11"/>
  <c r="AP197" i="11"/>
  <c r="M197" i="11"/>
  <c r="U197" i="11"/>
  <c r="AC197" i="11"/>
  <c r="AK197" i="11"/>
  <c r="AS197" i="11"/>
  <c r="BA197" i="11"/>
  <c r="BI197" i="11"/>
  <c r="BQ197" i="11"/>
  <c r="BY197" i="11"/>
  <c r="BB197" i="11"/>
  <c r="O197" i="11"/>
  <c r="AU197" i="11"/>
  <c r="AF197" i="11"/>
  <c r="BT197" i="11"/>
  <c r="Q197" i="11"/>
  <c r="AW197" i="11"/>
  <c r="R197" i="11"/>
  <c r="AX197" i="11"/>
  <c r="BN197" i="11"/>
  <c r="N197" i="11"/>
  <c r="V197" i="11"/>
  <c r="AD197" i="11"/>
  <c r="AL197" i="11"/>
  <c r="AT197" i="11"/>
  <c r="BJ197" i="11"/>
  <c r="BR197" i="11"/>
  <c r="BZ197" i="11"/>
  <c r="I197" i="11"/>
  <c r="AM197" i="11"/>
  <c r="BK197" i="11"/>
  <c r="CB197" i="11"/>
  <c r="H197" i="11"/>
  <c r="AN197" i="11"/>
  <c r="BD197" i="11"/>
  <c r="AG197" i="11"/>
  <c r="BE197" i="11"/>
  <c r="J197" i="11"/>
  <c r="AH197" i="11"/>
  <c r="BF197" i="11"/>
  <c r="CC197" i="11"/>
  <c r="B199" i="11"/>
  <c r="A198" i="11"/>
  <c r="B205" i="4"/>
  <c r="A204" i="4"/>
  <c r="CG204" i="4"/>
  <c r="G203" i="4"/>
  <c r="J203" i="4"/>
  <c r="H203" i="4"/>
  <c r="K203" i="4"/>
  <c r="I203" i="4"/>
  <c r="L203" i="4"/>
  <c r="M203" i="4"/>
  <c r="N203" i="4"/>
  <c r="O203" i="4"/>
  <c r="P203" i="4"/>
  <c r="Q203" i="4"/>
  <c r="R203" i="4"/>
  <c r="S203" i="4"/>
  <c r="T203" i="4"/>
  <c r="U203" i="4"/>
  <c r="V203" i="4"/>
  <c r="W203" i="4"/>
  <c r="X203" i="4"/>
  <c r="Y203" i="4"/>
  <c r="Z203" i="4"/>
  <c r="AA203" i="4"/>
  <c r="AB203" i="4"/>
  <c r="AC203" i="4"/>
  <c r="AD203" i="4"/>
  <c r="AE203" i="4"/>
  <c r="AF203" i="4"/>
  <c r="AG203" i="4"/>
  <c r="AH203" i="4"/>
  <c r="AI203" i="4"/>
  <c r="AJ203" i="4"/>
  <c r="AK203" i="4"/>
  <c r="AL203" i="4"/>
  <c r="AM203" i="4"/>
  <c r="AN203" i="4"/>
  <c r="AO203" i="4"/>
  <c r="AP203" i="4"/>
  <c r="AQ203" i="4"/>
  <c r="AR203" i="4"/>
  <c r="AS203" i="4"/>
  <c r="AT203" i="4"/>
  <c r="AU203" i="4"/>
  <c r="AV203" i="4"/>
  <c r="AW203" i="4"/>
  <c r="AX203" i="4"/>
  <c r="AY203" i="4"/>
  <c r="AZ203" i="4"/>
  <c r="BA203" i="4"/>
  <c r="BB203" i="4"/>
  <c r="BC203" i="4"/>
  <c r="BD203" i="4"/>
  <c r="BE203" i="4"/>
  <c r="BF203" i="4"/>
  <c r="BG203" i="4"/>
  <c r="BH203" i="4"/>
  <c r="BI203" i="4"/>
  <c r="BJ203" i="4"/>
  <c r="BK203" i="4"/>
  <c r="BL203" i="4"/>
  <c r="BM203" i="4"/>
  <c r="BN203" i="4"/>
  <c r="BO203" i="4"/>
  <c r="BP203" i="4"/>
  <c r="BQ203" i="4"/>
  <c r="BR203" i="4"/>
  <c r="BS203" i="4"/>
  <c r="BT203" i="4"/>
  <c r="BU203" i="4"/>
  <c r="BV203" i="4"/>
  <c r="BW203" i="4"/>
  <c r="BX203" i="4"/>
  <c r="BY203" i="4"/>
  <c r="BZ203" i="4"/>
  <c r="CA203" i="4"/>
  <c r="CB203" i="4"/>
  <c r="CC203" i="4"/>
  <c r="CD203" i="4"/>
  <c r="CE203" i="4"/>
  <c r="CG113" i="11"/>
  <c r="CF119" i="11"/>
  <c r="CG182" i="4"/>
  <c r="CG142" i="4"/>
  <c r="CG168" i="4"/>
  <c r="CG197" i="4"/>
  <c r="CG203" i="4"/>
  <c r="CG159" i="4"/>
  <c r="CG149" i="4"/>
  <c r="CG202" i="4"/>
  <c r="CG180" i="4"/>
  <c r="CG164" i="4"/>
  <c r="CG133" i="4"/>
  <c r="CG179" i="4"/>
  <c r="CG136" i="4"/>
  <c r="CG132" i="4"/>
  <c r="CG137" i="4"/>
  <c r="CG134" i="4"/>
  <c r="CG188" i="4"/>
  <c r="CG194" i="4"/>
  <c r="CG150" i="4"/>
  <c r="CG183" i="4"/>
  <c r="CG191" i="4"/>
  <c r="CG148" i="4"/>
  <c r="CG186" i="4"/>
  <c r="CG155" i="4"/>
  <c r="CG129" i="4"/>
  <c r="CG165" i="4"/>
  <c r="CG172" i="4"/>
  <c r="CG176" i="4"/>
  <c r="CG185" i="4"/>
  <c r="CG147" i="4"/>
  <c r="CG127" i="4"/>
  <c r="CG163" i="4"/>
  <c r="CG200" i="4"/>
  <c r="CG166" i="4"/>
  <c r="CG152" i="4"/>
  <c r="CG169" i="4"/>
  <c r="CG201" i="4"/>
  <c r="CG198" i="4"/>
  <c r="CG146" i="4"/>
  <c r="CG143" i="4"/>
  <c r="CG167" i="4"/>
  <c r="CG190" i="4"/>
  <c r="CG130" i="4"/>
  <c r="CG140" i="4"/>
  <c r="CG157" i="4"/>
  <c r="CG151" i="4"/>
  <c r="CG131" i="4"/>
  <c r="CG158" i="4"/>
  <c r="CG181" i="4"/>
  <c r="CG173" i="4"/>
  <c r="CG144" i="4"/>
  <c r="CG175" i="4"/>
  <c r="CG141" i="4"/>
  <c r="CG193" i="4"/>
  <c r="CG189" i="4"/>
  <c r="CG128" i="4"/>
  <c r="CG153" i="4"/>
  <c r="CG192" i="4"/>
  <c r="CG170" i="4"/>
  <c r="CG199" i="4"/>
  <c r="CG161" i="4"/>
  <c r="CG184" i="4"/>
  <c r="CG154" i="4"/>
  <c r="CG156" i="4"/>
  <c r="CG160" i="4"/>
  <c r="CG171" i="4"/>
  <c r="CG138" i="4"/>
  <c r="CG162" i="4"/>
  <c r="CG196" i="4"/>
  <c r="CG177" i="4"/>
  <c r="CG174" i="4"/>
  <c r="CG195" i="4"/>
  <c r="CG187" i="4"/>
  <c r="CG145" i="4"/>
  <c r="CG178" i="4"/>
  <c r="CG139" i="4"/>
  <c r="CG135" i="4"/>
  <c r="CI119" i="4"/>
  <c r="CH125" i="4"/>
  <c r="CE150" i="11"/>
  <c r="CE173" i="11"/>
  <c r="CE127" i="11"/>
  <c r="CE140" i="11"/>
  <c r="CE138" i="11"/>
  <c r="CE135" i="11"/>
  <c r="CE132" i="11"/>
  <c r="CE193" i="11"/>
  <c r="CE154" i="11"/>
  <c r="CE162" i="11"/>
  <c r="CE124" i="11"/>
  <c r="CE123" i="11"/>
  <c r="CE191" i="11"/>
  <c r="CE170" i="11"/>
  <c r="CE121" i="11"/>
  <c r="CE145" i="11"/>
  <c r="CE158" i="11"/>
  <c r="CE177" i="11"/>
  <c r="CE196" i="11"/>
  <c r="CE168" i="11"/>
  <c r="CE189" i="11"/>
  <c r="CE188" i="11"/>
  <c r="CE174" i="11"/>
  <c r="CE161" i="11"/>
  <c r="CE197" i="11"/>
  <c r="CE176" i="11"/>
  <c r="CE125" i="11"/>
  <c r="CE148" i="11"/>
  <c r="CE133" i="11"/>
  <c r="CE165" i="11"/>
  <c r="CE156" i="11"/>
  <c r="CE139" i="11"/>
  <c r="CE183" i="11"/>
  <c r="CE185" i="11"/>
  <c r="CE146" i="11"/>
  <c r="CE122" i="11"/>
  <c r="CE179" i="11"/>
  <c r="CE182" i="11"/>
  <c r="CE190" i="11"/>
  <c r="CE157" i="11"/>
  <c r="CE155" i="11"/>
  <c r="CE141" i="11"/>
  <c r="CE149" i="11"/>
  <c r="CE134" i="11"/>
  <c r="CE160" i="11"/>
  <c r="CE167" i="11"/>
  <c r="CE137" i="11"/>
  <c r="CE152" i="11"/>
  <c r="CE192" i="11"/>
  <c r="CE142" i="11"/>
  <c r="CE166" i="11"/>
  <c r="CE181" i="11"/>
  <c r="CE184" i="11"/>
  <c r="CE169" i="11"/>
  <c r="CE175" i="11"/>
  <c r="CE163" i="11"/>
  <c r="CE172" i="11"/>
  <c r="CE164" i="11"/>
  <c r="CE128" i="11"/>
  <c r="CE195" i="11"/>
  <c r="CE147" i="11"/>
  <c r="CE180" i="11"/>
  <c r="CE126" i="11"/>
  <c r="CE186" i="11"/>
  <c r="CE159" i="11"/>
  <c r="CE136" i="11"/>
  <c r="CE187" i="11"/>
  <c r="CE130" i="11"/>
  <c r="CE143" i="11"/>
  <c r="CE129" i="11"/>
  <c r="CE178" i="11"/>
  <c r="CE194" i="11"/>
  <c r="CE151" i="11"/>
  <c r="CE144" i="11"/>
  <c r="CE131" i="11"/>
  <c r="CE171" i="11"/>
  <c r="CE153" i="11"/>
  <c r="B200" i="11"/>
  <c r="A199" i="11"/>
  <c r="CB198" i="11"/>
  <c r="CC198" i="11"/>
  <c r="J198" i="11"/>
  <c r="R198" i="11"/>
  <c r="Z198" i="11"/>
  <c r="AH198" i="11"/>
  <c r="AP198" i="11"/>
  <c r="AX198" i="11"/>
  <c r="BF198" i="11"/>
  <c r="BN198" i="11"/>
  <c r="BV198" i="11"/>
  <c r="V198" i="11"/>
  <c r="AT198" i="11"/>
  <c r="BZ198" i="11"/>
  <c r="H198" i="11"/>
  <c r="AU198" i="11"/>
  <c r="CA198" i="11"/>
  <c r="AF198" i="11"/>
  <c r="BT198" i="11"/>
  <c r="G198" i="11"/>
  <c r="AO198" i="11"/>
  <c r="BU198" i="11"/>
  <c r="K198" i="11"/>
  <c r="S198" i="11"/>
  <c r="AA198" i="11"/>
  <c r="AI198" i="11"/>
  <c r="AQ198" i="11"/>
  <c r="AY198" i="11"/>
  <c r="BG198" i="11"/>
  <c r="BO198" i="11"/>
  <c r="BW198" i="11"/>
  <c r="N198" i="11"/>
  <c r="BB198" i="11"/>
  <c r="W198" i="11"/>
  <c r="BC198" i="11"/>
  <c r="I198" i="11"/>
  <c r="AV198" i="11"/>
  <c r="Q198" i="11"/>
  <c r="AW198" i="11"/>
  <c r="L198" i="11"/>
  <c r="T198" i="11"/>
  <c r="AB198" i="11"/>
  <c r="AJ198" i="11"/>
  <c r="AR198" i="11"/>
  <c r="AZ198" i="11"/>
  <c r="BH198" i="11"/>
  <c r="BP198" i="11"/>
  <c r="BX198" i="11"/>
  <c r="U198" i="11"/>
  <c r="AK198" i="11"/>
  <c r="BA198" i="11"/>
  <c r="BQ198" i="11"/>
  <c r="AL198" i="11"/>
  <c r="BR198" i="11"/>
  <c r="O198" i="11"/>
  <c r="AM198" i="11"/>
  <c r="BK198" i="11"/>
  <c r="P198" i="11"/>
  <c r="AN198" i="11"/>
  <c r="BL198" i="11"/>
  <c r="Y198" i="11"/>
  <c r="BE198" i="11"/>
  <c r="M198" i="11"/>
  <c r="AC198" i="11"/>
  <c r="AS198" i="11"/>
  <c r="BI198" i="11"/>
  <c r="BY198" i="11"/>
  <c r="AD198" i="11"/>
  <c r="BJ198" i="11"/>
  <c r="AE198" i="11"/>
  <c r="BS198" i="11"/>
  <c r="X198" i="11"/>
  <c r="BD198" i="11"/>
  <c r="AG198" i="11"/>
  <c r="BM198" i="11"/>
  <c r="CD198" i="11"/>
  <c r="CE198" i="11"/>
  <c r="H204" i="4"/>
  <c r="J204" i="4"/>
  <c r="K204" i="4"/>
  <c r="G204" i="4"/>
  <c r="I204" i="4"/>
  <c r="L204" i="4"/>
  <c r="M204" i="4"/>
  <c r="N204" i="4"/>
  <c r="O204" i="4"/>
  <c r="P204" i="4"/>
  <c r="Q204" i="4"/>
  <c r="R204" i="4"/>
  <c r="S204" i="4"/>
  <c r="T204" i="4"/>
  <c r="U204" i="4"/>
  <c r="V204" i="4"/>
  <c r="W204" i="4"/>
  <c r="X204" i="4"/>
  <c r="Y204" i="4"/>
  <c r="Z204" i="4"/>
  <c r="AA204" i="4"/>
  <c r="AB204" i="4"/>
  <c r="AC204" i="4"/>
  <c r="AD204" i="4"/>
  <c r="AE204" i="4"/>
  <c r="AF204" i="4"/>
  <c r="AG204" i="4"/>
  <c r="AH204" i="4"/>
  <c r="AI204" i="4"/>
  <c r="AJ204" i="4"/>
  <c r="AK204" i="4"/>
  <c r="AL204" i="4"/>
  <c r="AM204" i="4"/>
  <c r="AN204" i="4"/>
  <c r="AO204" i="4"/>
  <c r="AP204" i="4"/>
  <c r="AQ204" i="4"/>
  <c r="AR204" i="4"/>
  <c r="AS204" i="4"/>
  <c r="AT204" i="4"/>
  <c r="AU204" i="4"/>
  <c r="AV204" i="4"/>
  <c r="AW204" i="4"/>
  <c r="AX204" i="4"/>
  <c r="AY204" i="4"/>
  <c r="AZ204" i="4"/>
  <c r="BA204" i="4"/>
  <c r="BB204" i="4"/>
  <c r="BC204" i="4"/>
  <c r="BD204" i="4"/>
  <c r="BE204" i="4"/>
  <c r="BF204" i="4"/>
  <c r="BG204" i="4"/>
  <c r="BH204" i="4"/>
  <c r="BI204" i="4"/>
  <c r="BJ204" i="4"/>
  <c r="BK204" i="4"/>
  <c r="BL204" i="4"/>
  <c r="BM204" i="4"/>
  <c r="BN204" i="4"/>
  <c r="BO204" i="4"/>
  <c r="BP204" i="4"/>
  <c r="BQ204" i="4"/>
  <c r="BR204" i="4"/>
  <c r="BS204" i="4"/>
  <c r="BT204" i="4"/>
  <c r="BU204" i="4"/>
  <c r="BV204" i="4"/>
  <c r="BW204" i="4"/>
  <c r="BX204" i="4"/>
  <c r="BY204" i="4"/>
  <c r="BZ204" i="4"/>
  <c r="CA204" i="4"/>
  <c r="CB204" i="4"/>
  <c r="CC204" i="4"/>
  <c r="CD204" i="4"/>
  <c r="CE204" i="4"/>
  <c r="CF204" i="4"/>
  <c r="CH177" i="4"/>
  <c r="CH157" i="4"/>
  <c r="CH149" i="4"/>
  <c r="CH194" i="4"/>
  <c r="CH175" i="4"/>
  <c r="CH128" i="4"/>
  <c r="CH198" i="4"/>
  <c r="CH168" i="4"/>
  <c r="CH134" i="4"/>
  <c r="CH181" i="4"/>
  <c r="CH171" i="4"/>
  <c r="CH190" i="4"/>
  <c r="CH191" i="4"/>
  <c r="CH173" i="4"/>
  <c r="CH172" i="4"/>
  <c r="CH159" i="4"/>
  <c r="CH201" i="4"/>
  <c r="CH169" i="4"/>
  <c r="CH192" i="4"/>
  <c r="CH133" i="4"/>
  <c r="CH130" i="4"/>
  <c r="CH196" i="4"/>
  <c r="CH199" i="4"/>
  <c r="CH139" i="4"/>
  <c r="CH137" i="4"/>
  <c r="CH150" i="4"/>
  <c r="CH140" i="4"/>
  <c r="CH145" i="4"/>
  <c r="CH203" i="4"/>
  <c r="CH135" i="4"/>
  <c r="CH158" i="4"/>
  <c r="CH151" i="4"/>
  <c r="CH185" i="4"/>
  <c r="CH127" i="4"/>
  <c r="CH170" i="4"/>
  <c r="CH152" i="4"/>
  <c r="CH187" i="4"/>
  <c r="CH132" i="4"/>
  <c r="CH138" i="4"/>
  <c r="CH184" i="4"/>
  <c r="CH143" i="4"/>
  <c r="CH165" i="4"/>
  <c r="CH144" i="4"/>
  <c r="CH129" i="4"/>
  <c r="CH163" i="4"/>
  <c r="CH174" i="4"/>
  <c r="CH153" i="4"/>
  <c r="CH195" i="4"/>
  <c r="CH141" i="4"/>
  <c r="CH160" i="4"/>
  <c r="CH202" i="4"/>
  <c r="CH189" i="4"/>
  <c r="CH148" i="4"/>
  <c r="CH179" i="4"/>
  <c r="CH156" i="4"/>
  <c r="CH142" i="4"/>
  <c r="CH136" i="4"/>
  <c r="CH162" i="4"/>
  <c r="CH161" i="4"/>
  <c r="CH188" i="4"/>
  <c r="CH197" i="4"/>
  <c r="CH155" i="4"/>
  <c r="CH154" i="4"/>
  <c r="CH193" i="4"/>
  <c r="CH164" i="4"/>
  <c r="CH167" i="4"/>
  <c r="CH200" i="4"/>
  <c r="CH204" i="4"/>
  <c r="CH186" i="4"/>
  <c r="CH176" i="4"/>
  <c r="CH182" i="4"/>
  <c r="CH178" i="4"/>
  <c r="CH147" i="4"/>
  <c r="CH183" i="4"/>
  <c r="CH166" i="4"/>
  <c r="CH180" i="4"/>
  <c r="CH146" i="4"/>
  <c r="CH131" i="4"/>
  <c r="CF173" i="11"/>
  <c r="CF141" i="11"/>
  <c r="CF137" i="11"/>
  <c r="CF189" i="11"/>
  <c r="CF184" i="11"/>
  <c r="CF142" i="11"/>
  <c r="CF192" i="11"/>
  <c r="CF133" i="11"/>
  <c r="CF193" i="11"/>
  <c r="CF134" i="11"/>
  <c r="CF172" i="11"/>
  <c r="CF162" i="11"/>
  <c r="CF199" i="11"/>
  <c r="CF181" i="11"/>
  <c r="CF187" i="11"/>
  <c r="CF156" i="11"/>
  <c r="CF127" i="11"/>
  <c r="CF177" i="11"/>
  <c r="CF135" i="11"/>
  <c r="CF121" i="11"/>
  <c r="CF163" i="11"/>
  <c r="CF195" i="11"/>
  <c r="CF144" i="11"/>
  <c r="CF136" i="11"/>
  <c r="CF129" i="11"/>
  <c r="CF146" i="11"/>
  <c r="CF183" i="11"/>
  <c r="CF151" i="11"/>
  <c r="CF167" i="11"/>
  <c r="CF124" i="11"/>
  <c r="CF160" i="11"/>
  <c r="CF131" i="11"/>
  <c r="CF155" i="11"/>
  <c r="CF164" i="11"/>
  <c r="CF178" i="11"/>
  <c r="CF140" i="11"/>
  <c r="CF150" i="11"/>
  <c r="CF145" i="11"/>
  <c r="CF186" i="11"/>
  <c r="CF157" i="11"/>
  <c r="CF125" i="11"/>
  <c r="CF159" i="11"/>
  <c r="CF161" i="11"/>
  <c r="CF169" i="11"/>
  <c r="CF153" i="11"/>
  <c r="CF175" i="11"/>
  <c r="CF128" i="11"/>
  <c r="CF158" i="11"/>
  <c r="CF149" i="11"/>
  <c r="CF165" i="11"/>
  <c r="CF138" i="11"/>
  <c r="CF166" i="11"/>
  <c r="CF185" i="11"/>
  <c r="CF139" i="11"/>
  <c r="CF198" i="11"/>
  <c r="CF174" i="11"/>
  <c r="CF197" i="11"/>
  <c r="CF143" i="11"/>
  <c r="CF171" i="11"/>
  <c r="CF122" i="11"/>
  <c r="CF182" i="11"/>
  <c r="CF188" i="11"/>
  <c r="CF176" i="11"/>
  <c r="CF191" i="11"/>
  <c r="CF130" i="11"/>
  <c r="CF196" i="11"/>
  <c r="CF148" i="11"/>
  <c r="CF190" i="11"/>
  <c r="CF154" i="11"/>
  <c r="CF168" i="11"/>
  <c r="CF170" i="11"/>
  <c r="CF179" i="11"/>
  <c r="CF180" i="11"/>
  <c r="CF126" i="11"/>
  <c r="CF147" i="11"/>
  <c r="CF123" i="11"/>
  <c r="CF152" i="11"/>
  <c r="CF194" i="11"/>
  <c r="CF132" i="11"/>
  <c r="A205" i="4"/>
  <c r="CH205" i="4"/>
  <c r="B206" i="4"/>
  <c r="CJ119" i="4"/>
  <c r="CI125" i="4"/>
  <c r="CH113" i="11"/>
  <c r="CG119" i="11"/>
  <c r="N199" i="11"/>
  <c r="V199" i="11"/>
  <c r="AD199" i="11"/>
  <c r="AL199" i="11"/>
  <c r="AT199" i="11"/>
  <c r="BB199" i="11"/>
  <c r="BJ199" i="11"/>
  <c r="BR199" i="11"/>
  <c r="BZ199" i="11"/>
  <c r="J199" i="11"/>
  <c r="BF199" i="11"/>
  <c r="S199" i="11"/>
  <c r="AY199" i="11"/>
  <c r="BW199" i="11"/>
  <c r="L199" i="11"/>
  <c r="BH199" i="11"/>
  <c r="AC199" i="11"/>
  <c r="BY199" i="11"/>
  <c r="I199" i="11"/>
  <c r="O199" i="11"/>
  <c r="W199" i="11"/>
  <c r="AE199" i="11"/>
  <c r="AM199" i="11"/>
  <c r="AU199" i="11"/>
  <c r="BC199" i="11"/>
  <c r="BK199" i="11"/>
  <c r="BS199" i="11"/>
  <c r="CA199" i="11"/>
  <c r="AH199" i="11"/>
  <c r="K199" i="11"/>
  <c r="AQ199" i="11"/>
  <c r="AB199" i="11"/>
  <c r="BP199" i="11"/>
  <c r="U199" i="11"/>
  <c r="AS199" i="11"/>
  <c r="BQ199" i="11"/>
  <c r="H199" i="11"/>
  <c r="P199" i="11"/>
  <c r="X199" i="11"/>
  <c r="AF199" i="11"/>
  <c r="AN199" i="11"/>
  <c r="AV199" i="11"/>
  <c r="BD199" i="11"/>
  <c r="BL199" i="11"/>
  <c r="BT199" i="11"/>
  <c r="CB199" i="11"/>
  <c r="R199" i="11"/>
  <c r="AP199" i="11"/>
  <c r="BN199" i="11"/>
  <c r="AA199" i="11"/>
  <c r="BO199" i="11"/>
  <c r="AJ199" i="11"/>
  <c r="AZ199" i="11"/>
  <c r="CD199" i="11"/>
  <c r="M199" i="11"/>
  <c r="BA199" i="11"/>
  <c r="CC199" i="11"/>
  <c r="G199" i="11"/>
  <c r="Q199" i="11"/>
  <c r="Y199" i="11"/>
  <c r="AG199" i="11"/>
  <c r="AO199" i="11"/>
  <c r="AW199" i="11"/>
  <c r="BE199" i="11"/>
  <c r="BM199" i="11"/>
  <c r="BU199" i="11"/>
  <c r="Z199" i="11"/>
  <c r="AX199" i="11"/>
  <c r="BV199" i="11"/>
  <c r="AI199" i="11"/>
  <c r="BG199" i="11"/>
  <c r="T199" i="11"/>
  <c r="AR199" i="11"/>
  <c r="BX199" i="11"/>
  <c r="AK199" i="11"/>
  <c r="BI199" i="11"/>
  <c r="CE199" i="11"/>
  <c r="A200" i="11"/>
  <c r="CG200" i="11"/>
  <c r="B201" i="11"/>
  <c r="CG193" i="11"/>
  <c r="CG192" i="11"/>
  <c r="CG174" i="11"/>
  <c r="CG184" i="11"/>
  <c r="CG125" i="11"/>
  <c r="CG148" i="11"/>
  <c r="CG175" i="11"/>
  <c r="CG178" i="11"/>
  <c r="CG180" i="11"/>
  <c r="CG183" i="11"/>
  <c r="CG166" i="11"/>
  <c r="CG151" i="11"/>
  <c r="CG123" i="11"/>
  <c r="CG156" i="11"/>
  <c r="CG163" i="11"/>
  <c r="CG162" i="11"/>
  <c r="CG197" i="11"/>
  <c r="CG188" i="11"/>
  <c r="CG140" i="11"/>
  <c r="CG158" i="11"/>
  <c r="CG186" i="11"/>
  <c r="CG126" i="11"/>
  <c r="CG157" i="11"/>
  <c r="CG165" i="11"/>
  <c r="CG143" i="11"/>
  <c r="CG124" i="11"/>
  <c r="CG159" i="11"/>
  <c r="CG146" i="11"/>
  <c r="CG160" i="11"/>
  <c r="CG177" i="11"/>
  <c r="CG121" i="11"/>
  <c r="CG152" i="11"/>
  <c r="CG190" i="11"/>
  <c r="CG138" i="11"/>
  <c r="CG189" i="11"/>
  <c r="CG171" i="11"/>
  <c r="CG196" i="11"/>
  <c r="CG144" i="11"/>
  <c r="CG131" i="11"/>
  <c r="CG134" i="11"/>
  <c r="CG176" i="11"/>
  <c r="CG154" i="11"/>
  <c r="CG173" i="11"/>
  <c r="CG179" i="11"/>
  <c r="CG130" i="11"/>
  <c r="CG153" i="11"/>
  <c r="CG133" i="11"/>
  <c r="CG128" i="11"/>
  <c r="CG135" i="11"/>
  <c r="CG155" i="11"/>
  <c r="CG147" i="11"/>
  <c r="CG127" i="11"/>
  <c r="CG145" i="11"/>
  <c r="CG182" i="11"/>
  <c r="CG150" i="11"/>
  <c r="CG191" i="11"/>
  <c r="CG129" i="11"/>
  <c r="CG172" i="11"/>
  <c r="CG137" i="11"/>
  <c r="CG136" i="11"/>
  <c r="CG170" i="11"/>
  <c r="CG198" i="11"/>
  <c r="CG161" i="11"/>
  <c r="CG167" i="11"/>
  <c r="CG195" i="11"/>
  <c r="CG142" i="11"/>
  <c r="CG139" i="11"/>
  <c r="CG122" i="11"/>
  <c r="CG164" i="11"/>
  <c r="CG187" i="11"/>
  <c r="CG194" i="11"/>
  <c r="CG149" i="11"/>
  <c r="CG185" i="11"/>
  <c r="CG169" i="11"/>
  <c r="CG132" i="11"/>
  <c r="CG141" i="11"/>
  <c r="CG181" i="11"/>
  <c r="CG199" i="11"/>
  <c r="CG168" i="11"/>
  <c r="A206" i="4"/>
  <c r="CI206" i="4"/>
  <c r="B207" i="4"/>
  <c r="J205" i="4"/>
  <c r="G205" i="4"/>
  <c r="H205" i="4"/>
  <c r="K205" i="4"/>
  <c r="I205" i="4"/>
  <c r="L205" i="4"/>
  <c r="M205" i="4"/>
  <c r="N205" i="4"/>
  <c r="O205" i="4"/>
  <c r="P205" i="4"/>
  <c r="Q205" i="4"/>
  <c r="R205" i="4"/>
  <c r="S205" i="4"/>
  <c r="T205" i="4"/>
  <c r="U205" i="4"/>
  <c r="V205" i="4"/>
  <c r="W205" i="4"/>
  <c r="X205" i="4"/>
  <c r="Y205" i="4"/>
  <c r="Z205" i="4"/>
  <c r="AA205" i="4"/>
  <c r="AB205" i="4"/>
  <c r="AC205" i="4"/>
  <c r="AD205" i="4"/>
  <c r="AE205" i="4"/>
  <c r="AF205" i="4"/>
  <c r="AG205" i="4"/>
  <c r="AH205" i="4"/>
  <c r="AI205" i="4"/>
  <c r="AJ205" i="4"/>
  <c r="AK205" i="4"/>
  <c r="AL205" i="4"/>
  <c r="AM205" i="4"/>
  <c r="AN205" i="4"/>
  <c r="AO205" i="4"/>
  <c r="AP205" i="4"/>
  <c r="AQ205" i="4"/>
  <c r="AR205" i="4"/>
  <c r="AS205" i="4"/>
  <c r="AT205" i="4"/>
  <c r="AU205" i="4"/>
  <c r="AV205" i="4"/>
  <c r="AW205" i="4"/>
  <c r="AX205" i="4"/>
  <c r="AY205" i="4"/>
  <c r="AZ205" i="4"/>
  <c r="BA205" i="4"/>
  <c r="BB205" i="4"/>
  <c r="BC205" i="4"/>
  <c r="BD205" i="4"/>
  <c r="BE205" i="4"/>
  <c r="BF205" i="4"/>
  <c r="BG205" i="4"/>
  <c r="BH205" i="4"/>
  <c r="BI205" i="4"/>
  <c r="BJ205" i="4"/>
  <c r="BK205" i="4"/>
  <c r="BL205" i="4"/>
  <c r="BM205" i="4"/>
  <c r="BN205" i="4"/>
  <c r="BO205" i="4"/>
  <c r="BP205" i="4"/>
  <c r="BQ205" i="4"/>
  <c r="BR205" i="4"/>
  <c r="BS205" i="4"/>
  <c r="BT205" i="4"/>
  <c r="BU205" i="4"/>
  <c r="BV205" i="4"/>
  <c r="BW205" i="4"/>
  <c r="BX205" i="4"/>
  <c r="BY205" i="4"/>
  <c r="BZ205" i="4"/>
  <c r="CA205" i="4"/>
  <c r="CB205" i="4"/>
  <c r="CC205" i="4"/>
  <c r="CD205" i="4"/>
  <c r="CE205" i="4"/>
  <c r="CF205" i="4"/>
  <c r="CG205" i="4"/>
  <c r="CI145" i="4"/>
  <c r="CI201" i="4"/>
  <c r="CI134" i="4"/>
  <c r="CI197" i="4"/>
  <c r="CI176" i="4"/>
  <c r="CI205" i="4"/>
  <c r="CI181" i="4"/>
  <c r="CI158" i="4"/>
  <c r="CI153" i="4"/>
  <c r="CI135" i="4"/>
  <c r="CI129" i="4"/>
  <c r="CI136" i="4"/>
  <c r="CI127" i="4"/>
  <c r="CI186" i="4"/>
  <c r="CI144" i="4"/>
  <c r="CI147" i="4"/>
  <c r="CI140" i="4"/>
  <c r="CI200" i="4"/>
  <c r="CI163" i="4"/>
  <c r="CI182" i="4"/>
  <c r="CI141" i="4"/>
  <c r="CI190" i="4"/>
  <c r="CI161" i="4"/>
  <c r="CI188" i="4"/>
  <c r="CI151" i="4"/>
  <c r="CI171" i="4"/>
  <c r="CI173" i="4"/>
  <c r="CI180" i="4"/>
  <c r="CI159" i="4"/>
  <c r="CI196" i="4"/>
  <c r="CI204" i="4"/>
  <c r="CI184" i="4"/>
  <c r="CI191" i="4"/>
  <c r="CI193" i="4"/>
  <c r="CI130" i="4"/>
  <c r="CI131" i="4"/>
  <c r="CI166" i="4"/>
  <c r="CI183" i="4"/>
  <c r="CI178" i="4"/>
  <c r="CI198" i="4"/>
  <c r="CI189" i="4"/>
  <c r="CI132" i="4"/>
  <c r="CI128" i="4"/>
  <c r="CI149" i="4"/>
  <c r="CI174" i="4"/>
  <c r="CI143" i="4"/>
  <c r="CI170" i="4"/>
  <c r="CI160" i="4"/>
  <c r="CI195" i="4"/>
  <c r="CI155" i="4"/>
  <c r="CI139" i="4"/>
  <c r="CI150" i="4"/>
  <c r="CI168" i="4"/>
  <c r="CI194" i="4"/>
  <c r="CI167" i="4"/>
  <c r="CI148" i="4"/>
  <c r="CI202" i="4"/>
  <c r="CI164" i="4"/>
  <c r="CI172" i="4"/>
  <c r="CI187" i="4"/>
  <c r="CI175" i="4"/>
  <c r="CI133" i="4"/>
  <c r="CI192" i="4"/>
  <c r="CI146" i="4"/>
  <c r="CI156" i="4"/>
  <c r="CI169" i="4"/>
  <c r="CI185" i="4"/>
  <c r="CI177" i="4"/>
  <c r="CI203" i="4"/>
  <c r="CI199" i="4"/>
  <c r="CI137" i="4"/>
  <c r="CI157" i="4"/>
  <c r="CI138" i="4"/>
  <c r="CI142" i="4"/>
  <c r="CI162" i="4"/>
  <c r="CI179" i="4"/>
  <c r="CI152" i="4"/>
  <c r="CI154" i="4"/>
  <c r="CI165" i="4"/>
  <c r="CJ125" i="4"/>
  <c r="CK119" i="4"/>
  <c r="CH119" i="11"/>
  <c r="CI113" i="11"/>
  <c r="A201" i="11"/>
  <c r="B202" i="11"/>
  <c r="CD200" i="11"/>
  <c r="G200" i="11"/>
  <c r="Q200" i="11"/>
  <c r="Y200" i="11"/>
  <c r="AG200" i="11"/>
  <c r="AO200" i="11"/>
  <c r="AW200" i="11"/>
  <c r="BE200" i="11"/>
  <c r="BM200" i="11"/>
  <c r="BU200" i="11"/>
  <c r="CC200" i="11"/>
  <c r="M200" i="11"/>
  <c r="BI200" i="11"/>
  <c r="AD200" i="11"/>
  <c r="BZ200" i="11"/>
  <c r="W200" i="11"/>
  <c r="BC200" i="11"/>
  <c r="X200" i="11"/>
  <c r="AV200" i="11"/>
  <c r="CB200" i="11"/>
  <c r="J200" i="11"/>
  <c r="R200" i="11"/>
  <c r="Z200" i="11"/>
  <c r="AH200" i="11"/>
  <c r="AP200" i="11"/>
  <c r="AX200" i="11"/>
  <c r="BF200" i="11"/>
  <c r="BN200" i="11"/>
  <c r="BV200" i="11"/>
  <c r="AK200" i="11"/>
  <c r="V200" i="11"/>
  <c r="BB200" i="11"/>
  <c r="AE200" i="11"/>
  <c r="BS200" i="11"/>
  <c r="I200" i="11"/>
  <c r="BL200" i="11"/>
  <c r="K200" i="11"/>
  <c r="S200" i="11"/>
  <c r="AA200" i="11"/>
  <c r="AI200" i="11"/>
  <c r="AQ200" i="11"/>
  <c r="AY200" i="11"/>
  <c r="BG200" i="11"/>
  <c r="BO200" i="11"/>
  <c r="BW200" i="11"/>
  <c r="U200" i="11"/>
  <c r="BA200" i="11"/>
  <c r="BY200" i="11"/>
  <c r="CE200" i="11"/>
  <c r="AT200" i="11"/>
  <c r="BR200" i="11"/>
  <c r="H200" i="11"/>
  <c r="AU200" i="11"/>
  <c r="CA200" i="11"/>
  <c r="P200" i="11"/>
  <c r="AN200" i="11"/>
  <c r="BT200" i="11"/>
  <c r="L200" i="11"/>
  <c r="T200" i="11"/>
  <c r="AB200" i="11"/>
  <c r="AJ200" i="11"/>
  <c r="AR200" i="11"/>
  <c r="AZ200" i="11"/>
  <c r="BH200" i="11"/>
  <c r="BP200" i="11"/>
  <c r="BX200" i="11"/>
  <c r="AC200" i="11"/>
  <c r="AS200" i="11"/>
  <c r="BQ200" i="11"/>
  <c r="N200" i="11"/>
  <c r="AL200" i="11"/>
  <c r="BJ200" i="11"/>
  <c r="O200" i="11"/>
  <c r="AM200" i="11"/>
  <c r="BK200" i="11"/>
  <c r="AF200" i="11"/>
  <c r="BD200" i="11"/>
  <c r="CF200" i="11"/>
  <c r="CH194" i="11"/>
  <c r="CH201" i="11"/>
  <c r="CH156" i="11"/>
  <c r="CH134" i="11"/>
  <c r="CH167" i="11"/>
  <c r="CH139" i="11"/>
  <c r="CH181" i="11"/>
  <c r="CH193" i="11"/>
  <c r="CH173" i="11"/>
  <c r="CH199" i="11"/>
  <c r="CH188" i="11"/>
  <c r="CH165" i="11"/>
  <c r="CH189" i="11"/>
  <c r="CH169" i="11"/>
  <c r="CH131" i="11"/>
  <c r="CH160" i="11"/>
  <c r="CH161" i="11"/>
  <c r="CH182" i="11"/>
  <c r="CH176" i="11"/>
  <c r="CH187" i="11"/>
  <c r="CH195" i="11"/>
  <c r="CH122" i="11"/>
  <c r="CH171" i="11"/>
  <c r="CH143" i="11"/>
  <c r="CH138" i="11"/>
  <c r="CH191" i="11"/>
  <c r="CH149" i="11"/>
  <c r="CH196" i="11"/>
  <c r="CH155" i="11"/>
  <c r="CH162" i="11"/>
  <c r="CH159" i="11"/>
  <c r="CH148" i="11"/>
  <c r="CH197" i="11"/>
  <c r="CH132" i="11"/>
  <c r="CH125" i="11"/>
  <c r="CH126" i="11"/>
  <c r="CH147" i="11"/>
  <c r="CH164" i="11"/>
  <c r="CH183" i="11"/>
  <c r="CH151" i="11"/>
  <c r="CH174" i="11"/>
  <c r="CH184" i="11"/>
  <c r="CH177" i="11"/>
  <c r="CH185" i="11"/>
  <c r="CH144" i="11"/>
  <c r="CH135" i="11"/>
  <c r="CH127" i="11"/>
  <c r="CH200" i="11"/>
  <c r="CH158" i="11"/>
  <c r="CH141" i="11"/>
  <c r="CH175" i="11"/>
  <c r="CH166" i="11"/>
  <c r="CH170" i="11"/>
  <c r="CH137" i="11"/>
  <c r="CH133" i="11"/>
  <c r="CH128" i="11"/>
  <c r="CH163" i="11"/>
  <c r="CH192" i="11"/>
  <c r="CH178" i="11"/>
  <c r="CH145" i="11"/>
  <c r="CH180" i="11"/>
  <c r="CH186" i="11"/>
  <c r="CH153" i="11"/>
  <c r="CH121" i="11"/>
  <c r="CH129" i="11"/>
  <c r="CH168" i="11"/>
  <c r="CH123" i="11"/>
  <c r="CH130" i="11"/>
  <c r="CH172" i="11"/>
  <c r="CH150" i="11"/>
  <c r="CH154" i="11"/>
  <c r="CH179" i="11"/>
  <c r="CH152" i="11"/>
  <c r="CH142" i="11"/>
  <c r="CH140" i="11"/>
  <c r="CH198" i="11"/>
  <c r="CH190" i="11"/>
  <c r="CH146" i="11"/>
  <c r="CH136" i="11"/>
  <c r="CH124" i="11"/>
  <c r="CH157" i="11"/>
  <c r="CJ157" i="4"/>
  <c r="CJ176" i="4"/>
  <c r="CJ152" i="4"/>
  <c r="CJ134" i="4"/>
  <c r="CJ194" i="4"/>
  <c r="CJ201" i="4"/>
  <c r="CJ178" i="4"/>
  <c r="CJ168" i="4"/>
  <c r="CJ165" i="4"/>
  <c r="CJ142" i="4"/>
  <c r="CJ195" i="4"/>
  <c r="CJ183" i="4"/>
  <c r="CJ150" i="4"/>
  <c r="CJ153" i="4"/>
  <c r="CJ173" i="4"/>
  <c r="CJ155" i="4"/>
  <c r="CJ127" i="4"/>
  <c r="CJ203" i="4"/>
  <c r="CJ205" i="4"/>
  <c r="CJ161" i="4"/>
  <c r="CJ144" i="4"/>
  <c r="CJ154" i="4"/>
  <c r="CJ137" i="4"/>
  <c r="CJ177" i="4"/>
  <c r="CJ206" i="4"/>
  <c r="CJ145" i="4"/>
  <c r="CJ133" i="4"/>
  <c r="CJ151" i="4"/>
  <c r="CJ202" i="4"/>
  <c r="CJ130" i="4"/>
  <c r="CJ184" i="4"/>
  <c r="CJ185" i="4"/>
  <c r="CJ181" i="4"/>
  <c r="CJ193" i="4"/>
  <c r="CJ156" i="4"/>
  <c r="CJ147" i="4"/>
  <c r="CJ139" i="4"/>
  <c r="CJ132" i="4"/>
  <c r="CJ175" i="4"/>
  <c r="CJ164" i="4"/>
  <c r="CJ159" i="4"/>
  <c r="CJ158" i="4"/>
  <c r="CJ148" i="4"/>
  <c r="CJ179" i="4"/>
  <c r="CJ192" i="4"/>
  <c r="CJ131" i="4"/>
  <c r="CJ128" i="4"/>
  <c r="CJ182" i="4"/>
  <c r="CJ135" i="4"/>
  <c r="CJ172" i="4"/>
  <c r="CJ186" i="4"/>
  <c r="CJ169" i="4"/>
  <c r="CJ204" i="4"/>
  <c r="CJ141" i="4"/>
  <c r="CJ143" i="4"/>
  <c r="CJ167" i="4"/>
  <c r="CJ146" i="4"/>
  <c r="CJ166" i="4"/>
  <c r="CJ129" i="4"/>
  <c r="CJ160" i="4"/>
  <c r="CJ191" i="4"/>
  <c r="CJ170" i="4"/>
  <c r="CJ140" i="4"/>
  <c r="CJ163" i="4"/>
  <c r="CJ138" i="4"/>
  <c r="CJ188" i="4"/>
  <c r="CJ162" i="4"/>
  <c r="CJ174" i="4"/>
  <c r="CJ149" i="4"/>
  <c r="CJ190" i="4"/>
  <c r="CJ171" i="4"/>
  <c r="CJ136" i="4"/>
  <c r="CJ198" i="4"/>
  <c r="CJ196" i="4"/>
  <c r="CJ180" i="4"/>
  <c r="CJ189" i="4"/>
  <c r="CJ197" i="4"/>
  <c r="CJ187" i="4"/>
  <c r="CJ199" i="4"/>
  <c r="CJ200" i="4"/>
  <c r="A207" i="4"/>
  <c r="CJ207" i="4"/>
  <c r="B208" i="4"/>
  <c r="CL119" i="4"/>
  <c r="CK125" i="4"/>
  <c r="J206" i="4"/>
  <c r="H206" i="4"/>
  <c r="K206" i="4"/>
  <c r="G206" i="4"/>
  <c r="L206" i="4"/>
  <c r="I206" i="4"/>
  <c r="M206" i="4"/>
  <c r="N206" i="4"/>
  <c r="O206" i="4"/>
  <c r="P206" i="4"/>
  <c r="Q206" i="4"/>
  <c r="R206" i="4"/>
  <c r="S206" i="4"/>
  <c r="T206" i="4"/>
  <c r="U206" i="4"/>
  <c r="V206" i="4"/>
  <c r="W206" i="4"/>
  <c r="X206" i="4"/>
  <c r="Y206" i="4"/>
  <c r="Z206" i="4"/>
  <c r="AA206" i="4"/>
  <c r="AB206" i="4"/>
  <c r="AC206" i="4"/>
  <c r="AD206" i="4"/>
  <c r="AE206" i="4"/>
  <c r="AF206" i="4"/>
  <c r="AG206" i="4"/>
  <c r="AH206" i="4"/>
  <c r="AI206" i="4"/>
  <c r="AJ206" i="4"/>
  <c r="AK206" i="4"/>
  <c r="AL206" i="4"/>
  <c r="AM206" i="4"/>
  <c r="AN206" i="4"/>
  <c r="AO206" i="4"/>
  <c r="AP206" i="4"/>
  <c r="AQ206" i="4"/>
  <c r="AR206" i="4"/>
  <c r="AS206" i="4"/>
  <c r="AT206" i="4"/>
  <c r="AU206" i="4"/>
  <c r="AV206" i="4"/>
  <c r="AW206" i="4"/>
  <c r="AX206" i="4"/>
  <c r="AY206" i="4"/>
  <c r="AZ206" i="4"/>
  <c r="BA206" i="4"/>
  <c r="BB206" i="4"/>
  <c r="BC206" i="4"/>
  <c r="BD206" i="4"/>
  <c r="BE206" i="4"/>
  <c r="BF206" i="4"/>
  <c r="BG206" i="4"/>
  <c r="BH206" i="4"/>
  <c r="BI206" i="4"/>
  <c r="BJ206" i="4"/>
  <c r="BK206" i="4"/>
  <c r="BL206" i="4"/>
  <c r="BM206" i="4"/>
  <c r="BN206" i="4"/>
  <c r="BO206" i="4"/>
  <c r="BP206" i="4"/>
  <c r="BQ206" i="4"/>
  <c r="BR206" i="4"/>
  <c r="BS206" i="4"/>
  <c r="BT206" i="4"/>
  <c r="BU206" i="4"/>
  <c r="BV206" i="4"/>
  <c r="BW206" i="4"/>
  <c r="BX206" i="4"/>
  <c r="BY206" i="4"/>
  <c r="BZ206" i="4"/>
  <c r="CA206" i="4"/>
  <c r="CB206" i="4"/>
  <c r="CC206" i="4"/>
  <c r="CD206" i="4"/>
  <c r="CE206" i="4"/>
  <c r="CF206" i="4"/>
  <c r="CG206" i="4"/>
  <c r="CH206" i="4"/>
  <c r="CI119" i="11"/>
  <c r="CJ113" i="11"/>
  <c r="A202" i="11"/>
  <c r="B203" i="11"/>
  <c r="CE201" i="11"/>
  <c r="G201" i="11"/>
  <c r="Q201" i="11"/>
  <c r="Y201" i="11"/>
  <c r="AG201" i="11"/>
  <c r="AO201" i="11"/>
  <c r="AW201" i="11"/>
  <c r="BE201" i="11"/>
  <c r="BM201" i="11"/>
  <c r="BU201" i="11"/>
  <c r="CC201" i="11"/>
  <c r="S201" i="11"/>
  <c r="AI201" i="11"/>
  <c r="AY201" i="11"/>
  <c r="BO201" i="11"/>
  <c r="AC201" i="11"/>
  <c r="AS201" i="11"/>
  <c r="BQ201" i="11"/>
  <c r="V201" i="11"/>
  <c r="BB201" i="11"/>
  <c r="AE201" i="11"/>
  <c r="BC201" i="11"/>
  <c r="AF201" i="11"/>
  <c r="BL201" i="11"/>
  <c r="CF201" i="11"/>
  <c r="J201" i="11"/>
  <c r="R201" i="11"/>
  <c r="Z201" i="11"/>
  <c r="AH201" i="11"/>
  <c r="AP201" i="11"/>
  <c r="AX201" i="11"/>
  <c r="BF201" i="11"/>
  <c r="BN201" i="11"/>
  <c r="BV201" i="11"/>
  <c r="CD201" i="11"/>
  <c r="AA201" i="11"/>
  <c r="AQ201" i="11"/>
  <c r="BG201" i="11"/>
  <c r="M201" i="11"/>
  <c r="BA201" i="11"/>
  <c r="AL201" i="11"/>
  <c r="BZ201" i="11"/>
  <c r="W201" i="11"/>
  <c r="BK201" i="11"/>
  <c r="X201" i="11"/>
  <c r="BD201" i="11"/>
  <c r="K201" i="11"/>
  <c r="BW201" i="11"/>
  <c r="AK201" i="11"/>
  <c r="BY201" i="11"/>
  <c r="N201" i="11"/>
  <c r="AT201" i="11"/>
  <c r="BR201" i="11"/>
  <c r="I201" i="11"/>
  <c r="AU201" i="11"/>
  <c r="CA201" i="11"/>
  <c r="H201" i="11"/>
  <c r="AN201" i="11"/>
  <c r="BT201" i="11"/>
  <c r="L201" i="11"/>
  <c r="T201" i="11"/>
  <c r="AB201" i="11"/>
  <c r="AJ201" i="11"/>
  <c r="AR201" i="11"/>
  <c r="AZ201" i="11"/>
  <c r="BH201" i="11"/>
  <c r="BP201" i="11"/>
  <c r="BX201" i="11"/>
  <c r="U201" i="11"/>
  <c r="BI201" i="11"/>
  <c r="AD201" i="11"/>
  <c r="BJ201" i="11"/>
  <c r="O201" i="11"/>
  <c r="AM201" i="11"/>
  <c r="BS201" i="11"/>
  <c r="P201" i="11"/>
  <c r="AV201" i="11"/>
  <c r="CB201" i="11"/>
  <c r="CG201" i="11"/>
  <c r="CK113" i="11"/>
  <c r="CJ119" i="11"/>
  <c r="CK131" i="4"/>
  <c r="CK150" i="4"/>
  <c r="CK179" i="4"/>
  <c r="CK171" i="4"/>
  <c r="CK174" i="4"/>
  <c r="CK182" i="4"/>
  <c r="CK197" i="4"/>
  <c r="CK196" i="4"/>
  <c r="CK172" i="4"/>
  <c r="CK141" i="4"/>
  <c r="CK140" i="4"/>
  <c r="CK129" i="4"/>
  <c r="CK152" i="4"/>
  <c r="CK137" i="4"/>
  <c r="CK206" i="4"/>
  <c r="CK202" i="4"/>
  <c r="CK153" i="4"/>
  <c r="CK145" i="4"/>
  <c r="CK183" i="4"/>
  <c r="CK138" i="4"/>
  <c r="CK134" i="4"/>
  <c r="CK142" i="4"/>
  <c r="CK207" i="4"/>
  <c r="CK178" i="4"/>
  <c r="CK173" i="4"/>
  <c r="CK139" i="4"/>
  <c r="CK144" i="4"/>
  <c r="CK185" i="4"/>
  <c r="CK156" i="4"/>
  <c r="CK161" i="4"/>
  <c r="CK180" i="4"/>
  <c r="CK155" i="4"/>
  <c r="CK192" i="4"/>
  <c r="CK195" i="4"/>
  <c r="CK198" i="4"/>
  <c r="CK177" i="4"/>
  <c r="CK148" i="4"/>
  <c r="CK186" i="4"/>
  <c r="CK158" i="4"/>
  <c r="CK157" i="4"/>
  <c r="CK151" i="4"/>
  <c r="CK147" i="4"/>
  <c r="CK128" i="4"/>
  <c r="CK167" i="4"/>
  <c r="CK143" i="4"/>
  <c r="CK130" i="4"/>
  <c r="CK164" i="4"/>
  <c r="CK204" i="4"/>
  <c r="CK193" i="4"/>
  <c r="CK175" i="4"/>
  <c r="CK184" i="4"/>
  <c r="CK205" i="4"/>
  <c r="CK188" i="4"/>
  <c r="CK190" i="4"/>
  <c r="CK146" i="4"/>
  <c r="CK127" i="4"/>
  <c r="CK201" i="4"/>
  <c r="CK162" i="4"/>
  <c r="CK168" i="4"/>
  <c r="CK166" i="4"/>
  <c r="CK191" i="4"/>
  <c r="CK170" i="4"/>
  <c r="CK181" i="4"/>
  <c r="CK154" i="4"/>
  <c r="CK135" i="4"/>
  <c r="CK149" i="4"/>
  <c r="CK160" i="4"/>
  <c r="CK159" i="4"/>
  <c r="CK133" i="4"/>
  <c r="CK199" i="4"/>
  <c r="CK189" i="4"/>
  <c r="CK132" i="4"/>
  <c r="CK203" i="4"/>
  <c r="CK176" i="4"/>
  <c r="CK194" i="4"/>
  <c r="CK163" i="4"/>
  <c r="CK187" i="4"/>
  <c r="CK165" i="4"/>
  <c r="CK136" i="4"/>
  <c r="CK200" i="4"/>
  <c r="CK169" i="4"/>
  <c r="CI167" i="11"/>
  <c r="CI196" i="11"/>
  <c r="CI124" i="11"/>
  <c r="CI183" i="11"/>
  <c r="CI177" i="11"/>
  <c r="CI150" i="11"/>
  <c r="CI173" i="11"/>
  <c r="CI179" i="11"/>
  <c r="CI157" i="11"/>
  <c r="CI201" i="11"/>
  <c r="CI158" i="11"/>
  <c r="CI202" i="11"/>
  <c r="CI152" i="11"/>
  <c r="CI159" i="11"/>
  <c r="CI155" i="11"/>
  <c r="CI175" i="11"/>
  <c r="CI172" i="11"/>
  <c r="CI198" i="11"/>
  <c r="CI153" i="11"/>
  <c r="CI195" i="11"/>
  <c r="CI178" i="11"/>
  <c r="CI180" i="11"/>
  <c r="CI192" i="11"/>
  <c r="CI154" i="11"/>
  <c r="CI121" i="11"/>
  <c r="CI126" i="11"/>
  <c r="CI169" i="11"/>
  <c r="CI143" i="11"/>
  <c r="CI191" i="11"/>
  <c r="CI199" i="11"/>
  <c r="CI188" i="11"/>
  <c r="CI137" i="11"/>
  <c r="CI171" i="11"/>
  <c r="CI174" i="11"/>
  <c r="CI136" i="11"/>
  <c r="CI146" i="11"/>
  <c r="CI141" i="11"/>
  <c r="CI190" i="11"/>
  <c r="CI170" i="11"/>
  <c r="CI133" i="11"/>
  <c r="CI160" i="11"/>
  <c r="CI181" i="11"/>
  <c r="CI163" i="11"/>
  <c r="CI182" i="11"/>
  <c r="CI185" i="11"/>
  <c r="CI134" i="11"/>
  <c r="CI138" i="11"/>
  <c r="CI168" i="11"/>
  <c r="CI145" i="11"/>
  <c r="CI184" i="11"/>
  <c r="CI132" i="11"/>
  <c r="CI162" i="11"/>
  <c r="CI122" i="11"/>
  <c r="CI187" i="11"/>
  <c r="CI149" i="11"/>
  <c r="CI123" i="11"/>
  <c r="CI131" i="11"/>
  <c r="CI130" i="11"/>
  <c r="CI140" i="11"/>
  <c r="CI189" i="11"/>
  <c r="CI135" i="11"/>
  <c r="CI129" i="11"/>
  <c r="CI128" i="11"/>
  <c r="CI148" i="11"/>
  <c r="CI166" i="11"/>
  <c r="CI151" i="11"/>
  <c r="CI186" i="11"/>
  <c r="CI194" i="11"/>
  <c r="CI125" i="11"/>
  <c r="CI142" i="11"/>
  <c r="CI156" i="11"/>
  <c r="CI164" i="11"/>
  <c r="CI176" i="11"/>
  <c r="CI147" i="11"/>
  <c r="CI165" i="11"/>
  <c r="CI197" i="11"/>
  <c r="CI139" i="11"/>
  <c r="CI200" i="11"/>
  <c r="CI144" i="11"/>
  <c r="CI161" i="11"/>
  <c r="CI127" i="11"/>
  <c r="CI193" i="11"/>
  <c r="A208" i="4"/>
  <c r="CK208" i="4"/>
  <c r="B209" i="4"/>
  <c r="CL125" i="4"/>
  <c r="CM119" i="4"/>
  <c r="H207" i="4"/>
  <c r="G207" i="4"/>
  <c r="J207" i="4"/>
  <c r="K207" i="4"/>
  <c r="I207" i="4"/>
  <c r="L207" i="4"/>
  <c r="M207" i="4"/>
  <c r="N207" i="4"/>
  <c r="O207" i="4"/>
  <c r="P207" i="4"/>
  <c r="Q207" i="4"/>
  <c r="R207" i="4"/>
  <c r="S207" i="4"/>
  <c r="T207" i="4"/>
  <c r="U207" i="4"/>
  <c r="V207" i="4"/>
  <c r="W207" i="4"/>
  <c r="X207" i="4"/>
  <c r="Y207" i="4"/>
  <c r="Z207" i="4"/>
  <c r="AA207" i="4"/>
  <c r="AB207" i="4"/>
  <c r="AC207" i="4"/>
  <c r="AD207" i="4"/>
  <c r="AE207" i="4"/>
  <c r="AF207" i="4"/>
  <c r="AG207" i="4"/>
  <c r="AH207" i="4"/>
  <c r="AI207" i="4"/>
  <c r="AJ207" i="4"/>
  <c r="AK207" i="4"/>
  <c r="AL207" i="4"/>
  <c r="AM207" i="4"/>
  <c r="AN207" i="4"/>
  <c r="AO207" i="4"/>
  <c r="AP207" i="4"/>
  <c r="AQ207" i="4"/>
  <c r="AR207" i="4"/>
  <c r="AS207" i="4"/>
  <c r="AT207" i="4"/>
  <c r="AU207" i="4"/>
  <c r="AV207" i="4"/>
  <c r="AW207" i="4"/>
  <c r="AX207" i="4"/>
  <c r="AY207" i="4"/>
  <c r="AZ207" i="4"/>
  <c r="BA207" i="4"/>
  <c r="BB207" i="4"/>
  <c r="BC207" i="4"/>
  <c r="BD207" i="4"/>
  <c r="BE207" i="4"/>
  <c r="BF207" i="4"/>
  <c r="BG207" i="4"/>
  <c r="BH207" i="4"/>
  <c r="BI207" i="4"/>
  <c r="BJ207" i="4"/>
  <c r="BK207" i="4"/>
  <c r="BL207" i="4"/>
  <c r="BM207" i="4"/>
  <c r="BN207" i="4"/>
  <c r="BO207" i="4"/>
  <c r="BP207" i="4"/>
  <c r="BQ207" i="4"/>
  <c r="BR207" i="4"/>
  <c r="BS207" i="4"/>
  <c r="BT207" i="4"/>
  <c r="BU207" i="4"/>
  <c r="BV207" i="4"/>
  <c r="BW207" i="4"/>
  <c r="BX207" i="4"/>
  <c r="BY207" i="4"/>
  <c r="BZ207" i="4"/>
  <c r="CA207" i="4"/>
  <c r="CB207" i="4"/>
  <c r="CC207" i="4"/>
  <c r="CD207" i="4"/>
  <c r="CE207" i="4"/>
  <c r="CF207" i="4"/>
  <c r="CG207" i="4"/>
  <c r="CH207" i="4"/>
  <c r="CI207" i="4"/>
  <c r="B204" i="11"/>
  <c r="A203" i="11"/>
  <c r="CJ203" i="11"/>
  <c r="CF202" i="11"/>
  <c r="L202" i="11"/>
  <c r="T202" i="11"/>
  <c r="AB202" i="11"/>
  <c r="AJ202" i="11"/>
  <c r="AR202" i="11"/>
  <c r="AZ202" i="11"/>
  <c r="BH202" i="11"/>
  <c r="BP202" i="11"/>
  <c r="BX202" i="11"/>
  <c r="AL202" i="11"/>
  <c r="BR202" i="11"/>
  <c r="AF202" i="11"/>
  <c r="BD202" i="11"/>
  <c r="CB202" i="11"/>
  <c r="Y202" i="11"/>
  <c r="BE202" i="11"/>
  <c r="Z202" i="11"/>
  <c r="BN202" i="11"/>
  <c r="AA202" i="11"/>
  <c r="BG202" i="11"/>
  <c r="CE202" i="11"/>
  <c r="CG202" i="11"/>
  <c r="M202" i="11"/>
  <c r="U202" i="11"/>
  <c r="AC202" i="11"/>
  <c r="AK202" i="11"/>
  <c r="AS202" i="11"/>
  <c r="BA202" i="11"/>
  <c r="BI202" i="11"/>
  <c r="BQ202" i="11"/>
  <c r="BY202" i="11"/>
  <c r="V202" i="11"/>
  <c r="AT202" i="11"/>
  <c r="BJ202" i="11"/>
  <c r="I202" i="11"/>
  <c r="AV202" i="11"/>
  <c r="G202" i="11"/>
  <c r="AO202" i="11"/>
  <c r="CC202" i="11"/>
  <c r="R202" i="11"/>
  <c r="AX202" i="11"/>
  <c r="AI202" i="11"/>
  <c r="BW202" i="11"/>
  <c r="N202" i="11"/>
  <c r="AD202" i="11"/>
  <c r="BB202" i="11"/>
  <c r="BZ202" i="11"/>
  <c r="X202" i="11"/>
  <c r="BL202" i="11"/>
  <c r="AG202" i="11"/>
  <c r="BM202" i="11"/>
  <c r="AP202" i="11"/>
  <c r="BV202" i="11"/>
  <c r="K202" i="11"/>
  <c r="AY202" i="11"/>
  <c r="H202" i="11"/>
  <c r="O202" i="11"/>
  <c r="W202" i="11"/>
  <c r="AE202" i="11"/>
  <c r="AM202" i="11"/>
  <c r="AU202" i="11"/>
  <c r="BC202" i="11"/>
  <c r="BK202" i="11"/>
  <c r="BS202" i="11"/>
  <c r="CA202" i="11"/>
  <c r="P202" i="11"/>
  <c r="AN202" i="11"/>
  <c r="BT202" i="11"/>
  <c r="Q202" i="11"/>
  <c r="AW202" i="11"/>
  <c r="BU202" i="11"/>
  <c r="J202" i="11"/>
  <c r="AH202" i="11"/>
  <c r="BF202" i="11"/>
  <c r="CD202" i="11"/>
  <c r="S202" i="11"/>
  <c r="AQ202" i="11"/>
  <c r="BO202" i="11"/>
  <c r="CH202" i="11"/>
  <c r="CL113" i="11"/>
  <c r="CK119" i="11"/>
  <c r="CN119" i="4"/>
  <c r="CM125" i="4"/>
  <c r="CL171" i="4"/>
  <c r="CL204" i="4"/>
  <c r="CL197" i="4"/>
  <c r="CL184" i="4"/>
  <c r="CL166" i="4"/>
  <c r="CL186" i="4"/>
  <c r="CL143" i="4"/>
  <c r="CL179" i="4"/>
  <c r="CL175" i="4"/>
  <c r="CL167" i="4"/>
  <c r="CL162" i="4"/>
  <c r="CL188" i="4"/>
  <c r="CL169" i="4"/>
  <c r="CL139" i="4"/>
  <c r="CL205" i="4"/>
  <c r="CL198" i="4"/>
  <c r="CL178" i="4"/>
  <c r="CL206" i="4"/>
  <c r="CL134" i="4"/>
  <c r="CL132" i="4"/>
  <c r="CL194" i="4"/>
  <c r="CL193" i="4"/>
  <c r="CL129" i="4"/>
  <c r="CL144" i="4"/>
  <c r="CL153" i="4"/>
  <c r="CL149" i="4"/>
  <c r="CL207" i="4"/>
  <c r="CL208" i="4"/>
  <c r="CL180" i="4"/>
  <c r="CL176" i="4"/>
  <c r="CL173" i="4"/>
  <c r="CL150" i="4"/>
  <c r="CL127" i="4"/>
  <c r="CL177" i="4"/>
  <c r="CL137" i="4"/>
  <c r="CL174" i="4"/>
  <c r="CL148" i="4"/>
  <c r="CL142" i="4"/>
  <c r="CL152" i="4"/>
  <c r="CL154" i="4"/>
  <c r="CL191" i="4"/>
  <c r="CL141" i="4"/>
  <c r="CL131" i="4"/>
  <c r="CL159" i="4"/>
  <c r="CL157" i="4"/>
  <c r="CL136" i="4"/>
  <c r="CL170" i="4"/>
  <c r="CL128" i="4"/>
  <c r="CL161" i="4"/>
  <c r="CL202" i="4"/>
  <c r="CL133" i="4"/>
  <c r="CL146" i="4"/>
  <c r="CL164" i="4"/>
  <c r="CL168" i="4"/>
  <c r="CL181" i="4"/>
  <c r="CL165" i="4"/>
  <c r="CL147" i="4"/>
  <c r="CL145" i="4"/>
  <c r="CL183" i="4"/>
  <c r="CL140" i="4"/>
  <c r="CL199" i="4"/>
  <c r="CL201" i="4"/>
  <c r="CL151" i="4"/>
  <c r="CL156" i="4"/>
  <c r="CL135" i="4"/>
  <c r="CL185" i="4"/>
  <c r="CL163" i="4"/>
  <c r="CL155" i="4"/>
  <c r="CL138" i="4"/>
  <c r="CL187" i="4"/>
  <c r="CL192" i="4"/>
  <c r="CL203" i="4"/>
  <c r="CL130" i="4"/>
  <c r="CL158" i="4"/>
  <c r="CL160" i="4"/>
  <c r="CL182" i="4"/>
  <c r="CL172" i="4"/>
  <c r="CL190" i="4"/>
  <c r="CL195" i="4"/>
  <c r="CL196" i="4"/>
  <c r="CL200" i="4"/>
  <c r="CL189" i="4"/>
  <c r="A209" i="4"/>
  <c r="CL209" i="4"/>
  <c r="B210" i="4"/>
  <c r="G208" i="4"/>
  <c r="H208" i="4"/>
  <c r="J208" i="4"/>
  <c r="K208" i="4"/>
  <c r="L208" i="4"/>
  <c r="I208" i="4"/>
  <c r="M208" i="4"/>
  <c r="N208" i="4"/>
  <c r="O208" i="4"/>
  <c r="P208" i="4"/>
  <c r="Q208" i="4"/>
  <c r="R208" i="4"/>
  <c r="S208" i="4"/>
  <c r="T208" i="4"/>
  <c r="U208" i="4"/>
  <c r="V208" i="4"/>
  <c r="W208" i="4"/>
  <c r="X208" i="4"/>
  <c r="Y208" i="4"/>
  <c r="Z208" i="4"/>
  <c r="AA208" i="4"/>
  <c r="AB208" i="4"/>
  <c r="AC208" i="4"/>
  <c r="AD208" i="4"/>
  <c r="AE208" i="4"/>
  <c r="AF208" i="4"/>
  <c r="AG208" i="4"/>
  <c r="AH208" i="4"/>
  <c r="AI208" i="4"/>
  <c r="AJ208" i="4"/>
  <c r="AK208" i="4"/>
  <c r="AL208" i="4"/>
  <c r="AM208" i="4"/>
  <c r="AN208" i="4"/>
  <c r="AO208" i="4"/>
  <c r="AP208" i="4"/>
  <c r="AQ208" i="4"/>
  <c r="AR208" i="4"/>
  <c r="AS208" i="4"/>
  <c r="AT208" i="4"/>
  <c r="AU208" i="4"/>
  <c r="AV208" i="4"/>
  <c r="AW208" i="4"/>
  <c r="AX208" i="4"/>
  <c r="AY208" i="4"/>
  <c r="AZ208" i="4"/>
  <c r="BA208" i="4"/>
  <c r="BB208" i="4"/>
  <c r="BC208" i="4"/>
  <c r="BD208" i="4"/>
  <c r="BE208" i="4"/>
  <c r="BF208" i="4"/>
  <c r="BG208" i="4"/>
  <c r="BH208" i="4"/>
  <c r="BI208" i="4"/>
  <c r="BJ208" i="4"/>
  <c r="BK208" i="4"/>
  <c r="BL208" i="4"/>
  <c r="BM208" i="4"/>
  <c r="BN208" i="4"/>
  <c r="BO208" i="4"/>
  <c r="BP208" i="4"/>
  <c r="BQ208" i="4"/>
  <c r="BR208" i="4"/>
  <c r="BS208" i="4"/>
  <c r="BT208" i="4"/>
  <c r="BU208" i="4"/>
  <c r="BV208" i="4"/>
  <c r="BW208" i="4"/>
  <c r="BX208" i="4"/>
  <c r="BY208" i="4"/>
  <c r="BZ208" i="4"/>
  <c r="CA208" i="4"/>
  <c r="CB208" i="4"/>
  <c r="CC208" i="4"/>
  <c r="CD208" i="4"/>
  <c r="CE208" i="4"/>
  <c r="CF208" i="4"/>
  <c r="CG208" i="4"/>
  <c r="CH208" i="4"/>
  <c r="CI208" i="4"/>
  <c r="CJ208" i="4"/>
  <c r="CJ189" i="11"/>
  <c r="CJ123" i="11"/>
  <c r="CJ164" i="11"/>
  <c r="CJ176" i="11"/>
  <c r="CJ179" i="11"/>
  <c r="CJ130" i="11"/>
  <c r="CJ177" i="11"/>
  <c r="CJ202" i="11"/>
  <c r="CJ174" i="11"/>
  <c r="CJ191" i="11"/>
  <c r="CJ149" i="11"/>
  <c r="CJ171" i="11"/>
  <c r="CJ193" i="11"/>
  <c r="CJ178" i="11"/>
  <c r="CJ200" i="11"/>
  <c r="CJ183" i="11"/>
  <c r="CJ169" i="11"/>
  <c r="CJ127" i="11"/>
  <c r="CJ125" i="11"/>
  <c r="CJ168" i="11"/>
  <c r="CJ124" i="11"/>
  <c r="CJ163" i="11"/>
  <c r="CJ185" i="11"/>
  <c r="CJ160" i="11"/>
  <c r="CJ187" i="11"/>
  <c r="CJ162" i="11"/>
  <c r="CJ133" i="11"/>
  <c r="CJ197" i="11"/>
  <c r="CJ121" i="11"/>
  <c r="CJ170" i="11"/>
  <c r="CJ155" i="11"/>
  <c r="CJ147" i="11"/>
  <c r="CJ137" i="11"/>
  <c r="CJ138" i="11"/>
  <c r="CJ157" i="11"/>
  <c r="CJ188" i="11"/>
  <c r="CJ152" i="11"/>
  <c r="CJ153" i="11"/>
  <c r="CJ190" i="11"/>
  <c r="CJ166" i="11"/>
  <c r="CJ136" i="11"/>
  <c r="CJ128" i="11"/>
  <c r="CJ159" i="11"/>
  <c r="CJ134" i="11"/>
  <c r="CJ141" i="11"/>
  <c r="CJ129" i="11"/>
  <c r="CJ139" i="11"/>
  <c r="CJ161" i="11"/>
  <c r="CJ122" i="11"/>
  <c r="CJ158" i="11"/>
  <c r="CJ186" i="11"/>
  <c r="CJ194" i="11"/>
  <c r="CJ148" i="11"/>
  <c r="CJ135" i="11"/>
  <c r="CJ167" i="11"/>
  <c r="CJ132" i="11"/>
  <c r="CJ172" i="11"/>
  <c r="CJ151" i="11"/>
  <c r="CJ146" i="11"/>
  <c r="CJ180" i="11"/>
  <c r="CJ199" i="11"/>
  <c r="CJ143" i="11"/>
  <c r="CJ201" i="11"/>
  <c r="CJ192" i="11"/>
  <c r="CJ126" i="11"/>
  <c r="CJ175" i="11"/>
  <c r="CJ131" i="11"/>
  <c r="CJ154" i="11"/>
  <c r="CJ196" i="11"/>
  <c r="CJ140" i="11"/>
  <c r="CJ165" i="11"/>
  <c r="CJ145" i="11"/>
  <c r="CJ198" i="11"/>
  <c r="CJ195" i="11"/>
  <c r="CJ150" i="11"/>
  <c r="CJ184" i="11"/>
  <c r="CJ144" i="11"/>
  <c r="CJ182" i="11"/>
  <c r="CJ156" i="11"/>
  <c r="CJ173" i="11"/>
  <c r="CJ181" i="11"/>
  <c r="CJ142" i="11"/>
  <c r="W105" i="11"/>
  <c r="W111" i="4"/>
  <c r="CG203" i="11"/>
  <c r="I203" i="11"/>
  <c r="P203" i="11"/>
  <c r="X203" i="11"/>
  <c r="AF203" i="11"/>
  <c r="AN203" i="11"/>
  <c r="AV203" i="11"/>
  <c r="BD203" i="11"/>
  <c r="BL203" i="11"/>
  <c r="BT203" i="11"/>
  <c r="CB203" i="11"/>
  <c r="AJ203" i="11"/>
  <c r="BX203" i="11"/>
  <c r="AS203" i="11"/>
  <c r="N203" i="11"/>
  <c r="AT203" i="11"/>
  <c r="BZ203" i="11"/>
  <c r="W203" i="11"/>
  <c r="BK203" i="11"/>
  <c r="G203" i="11"/>
  <c r="Q203" i="11"/>
  <c r="Y203" i="11"/>
  <c r="AG203" i="11"/>
  <c r="AO203" i="11"/>
  <c r="AW203" i="11"/>
  <c r="BE203" i="11"/>
  <c r="BM203" i="11"/>
  <c r="BU203" i="11"/>
  <c r="CC203" i="11"/>
  <c r="J203" i="11"/>
  <c r="Z203" i="11"/>
  <c r="AP203" i="11"/>
  <c r="AX203" i="11"/>
  <c r="BN203" i="11"/>
  <c r="AB203" i="11"/>
  <c r="BH203" i="11"/>
  <c r="AK203" i="11"/>
  <c r="BY203" i="11"/>
  <c r="AL203" i="11"/>
  <c r="BR203" i="11"/>
  <c r="H203" i="11"/>
  <c r="AU203" i="11"/>
  <c r="BS203" i="11"/>
  <c r="CH203" i="11"/>
  <c r="R203" i="11"/>
  <c r="AH203" i="11"/>
  <c r="BF203" i="11"/>
  <c r="BV203" i="11"/>
  <c r="CD203" i="11"/>
  <c r="T203" i="11"/>
  <c r="AZ203" i="11"/>
  <c r="CF203" i="11"/>
  <c r="U203" i="11"/>
  <c r="BA203" i="11"/>
  <c r="BQ203" i="11"/>
  <c r="V203" i="11"/>
  <c r="BJ203" i="11"/>
  <c r="AM203" i="11"/>
  <c r="CA203" i="11"/>
  <c r="K203" i="11"/>
  <c r="S203" i="11"/>
  <c r="AA203" i="11"/>
  <c r="AI203" i="11"/>
  <c r="AQ203" i="11"/>
  <c r="AY203" i="11"/>
  <c r="BG203" i="11"/>
  <c r="BO203" i="11"/>
  <c r="BW203" i="11"/>
  <c r="CE203" i="11"/>
  <c r="L203" i="11"/>
  <c r="AR203" i="11"/>
  <c r="BP203" i="11"/>
  <c r="M203" i="11"/>
  <c r="AC203" i="11"/>
  <c r="BI203" i="11"/>
  <c r="AD203" i="11"/>
  <c r="BB203" i="11"/>
  <c r="O203" i="11"/>
  <c r="AE203" i="11"/>
  <c r="BC203" i="11"/>
  <c r="CI203" i="11"/>
  <c r="A204" i="11"/>
  <c r="CK204" i="11"/>
  <c r="B205" i="11"/>
  <c r="CK170" i="11"/>
  <c r="CK185" i="11"/>
  <c r="CK189" i="11"/>
  <c r="CK150" i="11"/>
  <c r="CK152" i="11"/>
  <c r="CK155" i="11"/>
  <c r="CK169" i="11"/>
  <c r="CK177" i="11"/>
  <c r="CK199" i="11"/>
  <c r="CK175" i="11"/>
  <c r="CK174" i="11"/>
  <c r="CK149" i="11"/>
  <c r="CK193" i="11"/>
  <c r="CK129" i="11"/>
  <c r="CK162" i="11"/>
  <c r="CK203" i="11"/>
  <c r="CK167" i="11"/>
  <c r="CK122" i="11"/>
  <c r="CK154" i="11"/>
  <c r="CK139" i="11"/>
  <c r="CK156" i="11"/>
  <c r="CK148" i="11"/>
  <c r="CK144" i="11"/>
  <c r="CK121" i="11"/>
  <c r="CK173" i="11"/>
  <c r="CK198" i="11"/>
  <c r="CK146" i="11"/>
  <c r="CK165" i="11"/>
  <c r="CK127" i="11"/>
  <c r="CK166" i="11"/>
  <c r="CK145" i="11"/>
  <c r="CK194" i="11"/>
  <c r="CK196" i="11"/>
  <c r="CK181" i="11"/>
  <c r="CK183" i="11"/>
  <c r="CK160" i="11"/>
  <c r="CK171" i="11"/>
  <c r="CK159" i="11"/>
  <c r="CK163" i="11"/>
  <c r="CK136" i="11"/>
  <c r="CK133" i="11"/>
  <c r="CK172" i="11"/>
  <c r="CK186" i="11"/>
  <c r="CK190" i="11"/>
  <c r="CK153" i="11"/>
  <c r="CK132" i="11"/>
  <c r="CK179" i="11"/>
  <c r="CK168" i="11"/>
  <c r="CK157" i="11"/>
  <c r="CK180" i="11"/>
  <c r="CK130" i="11"/>
  <c r="CK128" i="11"/>
  <c r="CK178" i="11"/>
  <c r="CK140" i="11"/>
  <c r="CK123" i="11"/>
  <c r="CK151" i="11"/>
  <c r="CK158" i="11"/>
  <c r="CK147" i="11"/>
  <c r="CK191" i="11"/>
  <c r="CK143" i="11"/>
  <c r="CK182" i="11"/>
  <c r="CK192" i="11"/>
  <c r="CK184" i="11"/>
  <c r="CK135" i="11"/>
  <c r="CK187" i="11"/>
  <c r="CK124" i="11"/>
  <c r="CK137" i="11"/>
  <c r="CK188" i="11"/>
  <c r="CK134" i="11"/>
  <c r="CK126" i="11"/>
  <c r="CK176" i="11"/>
  <c r="CK195" i="11"/>
  <c r="CK202" i="11"/>
  <c r="CK164" i="11"/>
  <c r="CK200" i="11"/>
  <c r="CK141" i="11"/>
  <c r="CK161" i="11"/>
  <c r="CK142" i="11"/>
  <c r="CK201" i="11"/>
  <c r="CK131" i="11"/>
  <c r="CK197" i="11"/>
  <c r="CK138" i="11"/>
  <c r="CK125" i="11"/>
  <c r="CN125" i="4"/>
  <c r="CO119" i="4"/>
  <c r="A210" i="4"/>
  <c r="B211" i="4"/>
  <c r="CM113" i="11"/>
  <c r="CL119" i="11"/>
  <c r="G209" i="4"/>
  <c r="J209" i="4"/>
  <c r="H209" i="4"/>
  <c r="K209" i="4"/>
  <c r="I209" i="4"/>
  <c r="L209" i="4"/>
  <c r="M209" i="4"/>
  <c r="N209" i="4"/>
  <c r="O209" i="4"/>
  <c r="P209" i="4"/>
  <c r="Q209" i="4"/>
  <c r="R209" i="4"/>
  <c r="S209" i="4"/>
  <c r="T209" i="4"/>
  <c r="U209" i="4"/>
  <c r="V209" i="4"/>
  <c r="W209" i="4"/>
  <c r="X209" i="4"/>
  <c r="Y209" i="4"/>
  <c r="Z209" i="4"/>
  <c r="AA209" i="4"/>
  <c r="AB209" i="4"/>
  <c r="AC209" i="4"/>
  <c r="AD209" i="4"/>
  <c r="AE209" i="4"/>
  <c r="AF209" i="4"/>
  <c r="AG209" i="4"/>
  <c r="AH209" i="4"/>
  <c r="AI209" i="4"/>
  <c r="AJ209" i="4"/>
  <c r="AK209" i="4"/>
  <c r="AL209" i="4"/>
  <c r="AM209" i="4"/>
  <c r="AN209" i="4"/>
  <c r="AO209" i="4"/>
  <c r="AP209" i="4"/>
  <c r="AQ209" i="4"/>
  <c r="AR209" i="4"/>
  <c r="AS209" i="4"/>
  <c r="AT209" i="4"/>
  <c r="AU209" i="4"/>
  <c r="AV209" i="4"/>
  <c r="AW209" i="4"/>
  <c r="AX209" i="4"/>
  <c r="AY209" i="4"/>
  <c r="AZ209" i="4"/>
  <c r="BA209" i="4"/>
  <c r="BB209" i="4"/>
  <c r="BC209" i="4"/>
  <c r="BD209" i="4"/>
  <c r="BE209" i="4"/>
  <c r="BF209" i="4"/>
  <c r="BG209" i="4"/>
  <c r="BH209" i="4"/>
  <c r="BI209" i="4"/>
  <c r="BJ209" i="4"/>
  <c r="BK209" i="4"/>
  <c r="BL209" i="4"/>
  <c r="BM209" i="4"/>
  <c r="BN209" i="4"/>
  <c r="BO209" i="4"/>
  <c r="BP209" i="4"/>
  <c r="BQ209" i="4"/>
  <c r="BR209" i="4"/>
  <c r="BS209" i="4"/>
  <c r="BT209" i="4"/>
  <c r="BU209" i="4"/>
  <c r="BV209" i="4"/>
  <c r="BW209" i="4"/>
  <c r="BX209" i="4"/>
  <c r="BY209" i="4"/>
  <c r="BZ209" i="4"/>
  <c r="CA209" i="4"/>
  <c r="CB209" i="4"/>
  <c r="CC209" i="4"/>
  <c r="CD209" i="4"/>
  <c r="CE209" i="4"/>
  <c r="CF209" i="4"/>
  <c r="CG209" i="4"/>
  <c r="CH209" i="4"/>
  <c r="CI209" i="4"/>
  <c r="CJ209" i="4"/>
  <c r="CK209" i="4"/>
  <c r="CM131" i="4"/>
  <c r="CM193" i="4"/>
  <c r="CM203" i="4"/>
  <c r="CM165" i="4"/>
  <c r="CM158" i="4"/>
  <c r="CM195" i="4"/>
  <c r="CM201" i="4"/>
  <c r="CM168" i="4"/>
  <c r="CM162" i="4"/>
  <c r="CM127" i="4"/>
  <c r="CM182" i="4"/>
  <c r="CM206" i="4"/>
  <c r="CM200" i="4"/>
  <c r="CM177" i="4"/>
  <c r="CM167" i="4"/>
  <c r="CM128" i="4"/>
  <c r="CM143" i="4"/>
  <c r="CM132" i="4"/>
  <c r="CM196" i="4"/>
  <c r="CM152" i="4"/>
  <c r="CM134" i="4"/>
  <c r="CM179" i="4"/>
  <c r="CM161" i="4"/>
  <c r="CM183" i="4"/>
  <c r="CM130" i="4"/>
  <c r="CM202" i="4"/>
  <c r="CM208" i="4"/>
  <c r="CM194" i="4"/>
  <c r="CM141" i="4"/>
  <c r="CM153" i="4"/>
  <c r="CM175" i="4"/>
  <c r="CM178" i="4"/>
  <c r="CM180" i="4"/>
  <c r="CM133" i="4"/>
  <c r="CM164" i="4"/>
  <c r="CM170" i="4"/>
  <c r="CM147" i="4"/>
  <c r="CM199" i="4"/>
  <c r="CM185" i="4"/>
  <c r="CM142" i="4"/>
  <c r="CM205" i="4"/>
  <c r="CM136" i="4"/>
  <c r="CM209" i="4"/>
  <c r="CM146" i="4"/>
  <c r="CM192" i="4"/>
  <c r="CM159" i="4"/>
  <c r="CM151" i="4"/>
  <c r="CM156" i="4"/>
  <c r="CM188" i="4"/>
  <c r="CM191" i="4"/>
  <c r="CM135" i="4"/>
  <c r="CM173" i="4"/>
  <c r="CM169" i="4"/>
  <c r="CM197" i="4"/>
  <c r="CM189" i="4"/>
  <c r="CM184" i="4"/>
  <c r="CM157" i="4"/>
  <c r="CM186" i="4"/>
  <c r="CM190" i="4"/>
  <c r="CM145" i="4"/>
  <c r="CM137" i="4"/>
  <c r="CM176" i="4"/>
  <c r="CM207" i="4"/>
  <c r="CM140" i="4"/>
  <c r="CM204" i="4"/>
  <c r="CM155" i="4"/>
  <c r="CM148" i="4"/>
  <c r="CM174" i="4"/>
  <c r="CM160" i="4"/>
  <c r="CM149" i="4"/>
  <c r="CM154" i="4"/>
  <c r="CM150" i="4"/>
  <c r="CM166" i="4"/>
  <c r="CM144" i="4"/>
  <c r="CM139" i="4"/>
  <c r="CM171" i="4"/>
  <c r="CM181" i="4"/>
  <c r="CM172" i="4"/>
  <c r="CM163" i="4"/>
  <c r="CM129" i="4"/>
  <c r="CM187" i="4"/>
  <c r="CM138" i="4"/>
  <c r="CM198" i="4"/>
  <c r="B206" i="11"/>
  <c r="A205" i="11"/>
  <c r="N204" i="11"/>
  <c r="V204" i="11"/>
  <c r="AD204" i="11"/>
  <c r="AL204" i="11"/>
  <c r="AT204" i="11"/>
  <c r="BB204" i="11"/>
  <c r="BJ204" i="11"/>
  <c r="BR204" i="11"/>
  <c r="BZ204" i="11"/>
  <c r="R204" i="11"/>
  <c r="BV204" i="11"/>
  <c r="K204" i="11"/>
  <c r="AY204" i="11"/>
  <c r="BW204" i="11"/>
  <c r="AB204" i="11"/>
  <c r="AZ204" i="11"/>
  <c r="CF204" i="11"/>
  <c r="M204" i="11"/>
  <c r="BA204" i="11"/>
  <c r="CH204" i="11"/>
  <c r="H204" i="11"/>
  <c r="O204" i="11"/>
  <c r="W204" i="11"/>
  <c r="AE204" i="11"/>
  <c r="AM204" i="11"/>
  <c r="AU204" i="11"/>
  <c r="BC204" i="11"/>
  <c r="BK204" i="11"/>
  <c r="BS204" i="11"/>
  <c r="CA204" i="11"/>
  <c r="AP204" i="11"/>
  <c r="AA204" i="11"/>
  <c r="BO204" i="11"/>
  <c r="T204" i="11"/>
  <c r="AR204" i="11"/>
  <c r="BX204" i="11"/>
  <c r="AC204" i="11"/>
  <c r="BI204" i="11"/>
  <c r="I204" i="11"/>
  <c r="P204" i="11"/>
  <c r="X204" i="11"/>
  <c r="AF204" i="11"/>
  <c r="AN204" i="11"/>
  <c r="AV204" i="11"/>
  <c r="BD204" i="11"/>
  <c r="BL204" i="11"/>
  <c r="BT204" i="11"/>
  <c r="CB204" i="11"/>
  <c r="CI204" i="11"/>
  <c r="Z204" i="11"/>
  <c r="AX204" i="11"/>
  <c r="BN204" i="11"/>
  <c r="AQ204" i="11"/>
  <c r="CE204" i="11"/>
  <c r="L204" i="11"/>
  <c r="BH204" i="11"/>
  <c r="AK204" i="11"/>
  <c r="BY204" i="11"/>
  <c r="G204" i="11"/>
  <c r="Q204" i="11"/>
  <c r="Y204" i="11"/>
  <c r="AG204" i="11"/>
  <c r="AO204" i="11"/>
  <c r="AW204" i="11"/>
  <c r="BE204" i="11"/>
  <c r="BM204" i="11"/>
  <c r="BU204" i="11"/>
  <c r="CC204" i="11"/>
  <c r="J204" i="11"/>
  <c r="AH204" i="11"/>
  <c r="BF204" i="11"/>
  <c r="CD204" i="11"/>
  <c r="S204" i="11"/>
  <c r="AI204" i="11"/>
  <c r="BG204" i="11"/>
  <c r="AJ204" i="11"/>
  <c r="BP204" i="11"/>
  <c r="U204" i="11"/>
  <c r="AS204" i="11"/>
  <c r="BQ204" i="11"/>
  <c r="CG204" i="11"/>
  <c r="CJ204" i="11"/>
  <c r="CN160" i="4"/>
  <c r="CN130" i="4"/>
  <c r="CN144" i="4"/>
  <c r="CN131" i="4"/>
  <c r="CN188" i="4"/>
  <c r="CN178" i="4"/>
  <c r="CN203" i="4"/>
  <c r="CN204" i="4"/>
  <c r="CN177" i="4"/>
  <c r="CN148" i="4"/>
  <c r="CN175" i="4"/>
  <c r="CN142" i="4"/>
  <c r="CN184" i="4"/>
  <c r="CN206" i="4"/>
  <c r="CN176" i="4"/>
  <c r="CN141" i="4"/>
  <c r="CN210" i="4"/>
  <c r="CN127" i="4"/>
  <c r="CN197" i="4"/>
  <c r="CN164" i="4"/>
  <c r="CN193" i="4"/>
  <c r="CN202" i="4"/>
  <c r="CN132" i="4"/>
  <c r="CN159" i="4"/>
  <c r="CN150" i="4"/>
  <c r="CN161" i="4"/>
  <c r="CN156" i="4"/>
  <c r="CN152" i="4"/>
  <c r="CN162" i="4"/>
  <c r="CN196" i="4"/>
  <c r="CN163" i="4"/>
  <c r="CN136" i="4"/>
  <c r="CN146" i="4"/>
  <c r="CN167" i="4"/>
  <c r="CN140" i="4"/>
  <c r="CN137" i="4"/>
  <c r="CN185" i="4"/>
  <c r="CN138" i="4"/>
  <c r="CN139" i="4"/>
  <c r="CN173" i="4"/>
  <c r="CN135" i="4"/>
  <c r="CN208" i="4"/>
  <c r="CN179" i="4"/>
  <c r="CN195" i="4"/>
  <c r="CN151" i="4"/>
  <c r="CN207" i="4"/>
  <c r="CN194" i="4"/>
  <c r="CN153" i="4"/>
  <c r="CN168" i="4"/>
  <c r="CN172" i="4"/>
  <c r="CN170" i="4"/>
  <c r="CN200" i="4"/>
  <c r="CN155" i="4"/>
  <c r="CN133" i="4"/>
  <c r="CN147" i="4"/>
  <c r="CN149" i="4"/>
  <c r="CN205" i="4"/>
  <c r="CN165" i="4"/>
  <c r="CN201" i="4"/>
  <c r="CN174" i="4"/>
  <c r="CN189" i="4"/>
  <c r="CN180" i="4"/>
  <c r="CN171" i="4"/>
  <c r="CN154" i="4"/>
  <c r="CN181" i="4"/>
  <c r="CN191" i="4"/>
  <c r="CN182" i="4"/>
  <c r="CN169" i="4"/>
  <c r="CN190" i="4"/>
  <c r="CN198" i="4"/>
  <c r="CN158" i="4"/>
  <c r="CN187" i="4"/>
  <c r="CN128" i="4"/>
  <c r="CN192" i="4"/>
  <c r="CN129" i="4"/>
  <c r="CN186" i="4"/>
  <c r="CN157" i="4"/>
  <c r="CN145" i="4"/>
  <c r="CN143" i="4"/>
  <c r="CN166" i="4"/>
  <c r="CN199" i="4"/>
  <c r="CN209" i="4"/>
  <c r="CN183" i="4"/>
  <c r="CN134" i="4"/>
  <c r="G210" i="4"/>
  <c r="K210" i="4"/>
  <c r="H210" i="4"/>
  <c r="J210" i="4"/>
  <c r="L210" i="4"/>
  <c r="I210" i="4"/>
  <c r="M210" i="4"/>
  <c r="N210" i="4"/>
  <c r="O210" i="4"/>
  <c r="P210" i="4"/>
  <c r="Q210" i="4"/>
  <c r="R210" i="4"/>
  <c r="S210" i="4"/>
  <c r="T210" i="4"/>
  <c r="U210" i="4"/>
  <c r="V210" i="4"/>
  <c r="W210" i="4"/>
  <c r="X210" i="4"/>
  <c r="Y210" i="4"/>
  <c r="Z210" i="4"/>
  <c r="AA210" i="4"/>
  <c r="AB210" i="4"/>
  <c r="AC210" i="4"/>
  <c r="AD210" i="4"/>
  <c r="AE210" i="4"/>
  <c r="AF210" i="4"/>
  <c r="AG210" i="4"/>
  <c r="AH210" i="4"/>
  <c r="AI210" i="4"/>
  <c r="AJ210" i="4"/>
  <c r="AK210" i="4"/>
  <c r="AL210" i="4"/>
  <c r="AM210" i="4"/>
  <c r="AN210" i="4"/>
  <c r="AO210" i="4"/>
  <c r="AP210" i="4"/>
  <c r="AQ210" i="4"/>
  <c r="AR210" i="4"/>
  <c r="AS210" i="4"/>
  <c r="AT210" i="4"/>
  <c r="AU210" i="4"/>
  <c r="AV210" i="4"/>
  <c r="AW210" i="4"/>
  <c r="AX210" i="4"/>
  <c r="AY210" i="4"/>
  <c r="AZ210" i="4"/>
  <c r="BA210" i="4"/>
  <c r="BB210" i="4"/>
  <c r="BC210" i="4"/>
  <c r="BD210" i="4"/>
  <c r="BE210" i="4"/>
  <c r="BF210" i="4"/>
  <c r="BG210" i="4"/>
  <c r="BH210" i="4"/>
  <c r="BI210" i="4"/>
  <c r="BJ210" i="4"/>
  <c r="BK210" i="4"/>
  <c r="BL210" i="4"/>
  <c r="BM210" i="4"/>
  <c r="BN210" i="4"/>
  <c r="BO210" i="4"/>
  <c r="BP210" i="4"/>
  <c r="BQ210" i="4"/>
  <c r="BR210" i="4"/>
  <c r="BS210" i="4"/>
  <c r="BT210" i="4"/>
  <c r="BU210" i="4"/>
  <c r="BV210" i="4"/>
  <c r="BW210" i="4"/>
  <c r="BX210" i="4"/>
  <c r="BY210" i="4"/>
  <c r="BZ210" i="4"/>
  <c r="CA210" i="4"/>
  <c r="CB210" i="4"/>
  <c r="CC210" i="4"/>
  <c r="CD210" i="4"/>
  <c r="CE210" i="4"/>
  <c r="CF210" i="4"/>
  <c r="CG210" i="4"/>
  <c r="CH210" i="4"/>
  <c r="CI210" i="4"/>
  <c r="CJ210" i="4"/>
  <c r="CK210" i="4"/>
  <c r="CL210" i="4"/>
  <c r="CO125" i="4"/>
  <c r="CP119" i="4"/>
  <c r="CL204" i="11"/>
  <c r="CL122" i="11"/>
  <c r="CL192" i="11"/>
  <c r="CL125" i="11"/>
  <c r="CL156" i="11"/>
  <c r="CL152" i="11"/>
  <c r="CL154" i="11"/>
  <c r="CL200" i="11"/>
  <c r="CL178" i="11"/>
  <c r="CL160" i="11"/>
  <c r="CL155" i="11"/>
  <c r="CL134" i="11"/>
  <c r="CL145" i="11"/>
  <c r="CL138" i="11"/>
  <c r="CL194" i="11"/>
  <c r="CL170" i="11"/>
  <c r="CL159" i="11"/>
  <c r="CL157" i="11"/>
  <c r="CL168" i="11"/>
  <c r="CL135" i="11"/>
  <c r="CL136" i="11"/>
  <c r="CL181" i="11"/>
  <c r="CL177" i="11"/>
  <c r="CL139" i="11"/>
  <c r="CL169" i="11"/>
  <c r="CL199" i="11"/>
  <c r="CL163" i="11"/>
  <c r="CL171" i="11"/>
  <c r="CL126" i="11"/>
  <c r="CL164" i="11"/>
  <c r="CL131" i="11"/>
  <c r="CL153" i="11"/>
  <c r="CL187" i="11"/>
  <c r="CL201" i="11"/>
  <c r="CL198" i="11"/>
  <c r="CL173" i="11"/>
  <c r="CL142" i="11"/>
  <c r="CL176" i="11"/>
  <c r="CL167" i="11"/>
  <c r="CL193" i="11"/>
  <c r="CL130" i="11"/>
  <c r="CL133" i="11"/>
  <c r="CL140" i="11"/>
  <c r="CL183" i="11"/>
  <c r="CL203" i="11"/>
  <c r="CL188" i="11"/>
  <c r="CL150" i="11"/>
  <c r="CL179" i="11"/>
  <c r="CL148" i="11"/>
  <c r="CL185" i="11"/>
  <c r="CL144" i="11"/>
  <c r="CL137" i="11"/>
  <c r="CL158" i="11"/>
  <c r="CL146" i="11"/>
  <c r="CL196" i="11"/>
  <c r="CL195" i="11"/>
  <c r="CL189" i="11"/>
  <c r="CL123" i="11"/>
  <c r="CL147" i="11"/>
  <c r="CL132" i="11"/>
  <c r="CL182" i="11"/>
  <c r="CL186" i="11"/>
  <c r="CL127" i="11"/>
  <c r="CL141" i="11"/>
  <c r="CL166" i="11"/>
  <c r="CL124" i="11"/>
  <c r="CL143" i="11"/>
  <c r="CL205" i="11"/>
  <c r="CL165" i="11"/>
  <c r="CL149" i="11"/>
  <c r="CL175" i="11"/>
  <c r="CL190" i="11"/>
  <c r="CL180" i="11"/>
  <c r="CL172" i="11"/>
  <c r="CL128" i="11"/>
  <c r="CL162" i="11"/>
  <c r="CL191" i="11"/>
  <c r="CL151" i="11"/>
  <c r="CL197" i="11"/>
  <c r="CL202" i="11"/>
  <c r="CL129" i="11"/>
  <c r="CL174" i="11"/>
  <c r="CL121" i="11"/>
  <c r="CL184" i="11"/>
  <c r="CL161" i="11"/>
  <c r="CM119" i="11"/>
  <c r="CN113" i="11"/>
  <c r="CM210" i="4"/>
  <c r="B212" i="4"/>
  <c r="A211" i="4"/>
  <c r="CN211" i="4"/>
  <c r="CI205" i="11"/>
  <c r="K205" i="11"/>
  <c r="S205" i="11"/>
  <c r="AA205" i="11"/>
  <c r="AI205" i="11"/>
  <c r="AQ205" i="11"/>
  <c r="AY205" i="11"/>
  <c r="BG205" i="11"/>
  <c r="BO205" i="11"/>
  <c r="BW205" i="11"/>
  <c r="CE205" i="11"/>
  <c r="AM205" i="11"/>
  <c r="BS205" i="11"/>
  <c r="I205" i="11"/>
  <c r="AF205" i="11"/>
  <c r="BD205" i="11"/>
  <c r="Q205" i="11"/>
  <c r="BE205" i="11"/>
  <c r="R205" i="11"/>
  <c r="AH205" i="11"/>
  <c r="BF205" i="11"/>
  <c r="CD205" i="11"/>
  <c r="L205" i="11"/>
  <c r="T205" i="11"/>
  <c r="AB205" i="11"/>
  <c r="AJ205" i="11"/>
  <c r="AR205" i="11"/>
  <c r="AZ205" i="11"/>
  <c r="BH205" i="11"/>
  <c r="BP205" i="11"/>
  <c r="BX205" i="11"/>
  <c r="CF205" i="11"/>
  <c r="CJ205" i="11"/>
  <c r="W205" i="11"/>
  <c r="CA205" i="11"/>
  <c r="P205" i="11"/>
  <c r="AN205" i="11"/>
  <c r="CB205" i="11"/>
  <c r="G205" i="11"/>
  <c r="AO205" i="11"/>
  <c r="CC205" i="11"/>
  <c r="J205" i="11"/>
  <c r="AP205" i="11"/>
  <c r="BV205" i="11"/>
  <c r="M205" i="11"/>
  <c r="U205" i="11"/>
  <c r="AC205" i="11"/>
  <c r="AK205" i="11"/>
  <c r="AS205" i="11"/>
  <c r="BA205" i="11"/>
  <c r="BI205" i="11"/>
  <c r="BQ205" i="11"/>
  <c r="BY205" i="11"/>
  <c r="CG205" i="11"/>
  <c r="H205" i="11"/>
  <c r="AE205" i="11"/>
  <c r="BC205" i="11"/>
  <c r="BL205" i="11"/>
  <c r="AG205" i="11"/>
  <c r="BU205" i="11"/>
  <c r="N205" i="11"/>
  <c r="V205" i="11"/>
  <c r="AD205" i="11"/>
  <c r="AL205" i="11"/>
  <c r="AT205" i="11"/>
  <c r="BB205" i="11"/>
  <c r="BJ205" i="11"/>
  <c r="BR205" i="11"/>
  <c r="BZ205" i="11"/>
  <c r="CH205" i="11"/>
  <c r="O205" i="11"/>
  <c r="AU205" i="11"/>
  <c r="BK205" i="11"/>
  <c r="X205" i="11"/>
  <c r="AV205" i="11"/>
  <c r="BT205" i="11"/>
  <c r="Y205" i="11"/>
  <c r="AW205" i="11"/>
  <c r="BM205" i="11"/>
  <c r="Z205" i="11"/>
  <c r="AX205" i="11"/>
  <c r="BN205" i="11"/>
  <c r="CK205" i="11"/>
  <c r="B207" i="11"/>
  <c r="A206" i="11"/>
  <c r="CO207" i="4"/>
  <c r="CO208" i="4"/>
  <c r="CO192" i="4"/>
  <c r="CO162" i="4"/>
  <c r="CO142" i="4"/>
  <c r="CO205" i="4"/>
  <c r="CO199" i="4"/>
  <c r="CO188" i="4"/>
  <c r="CO175" i="4"/>
  <c r="CO133" i="4"/>
  <c r="CO211" i="4"/>
  <c r="CO186" i="4"/>
  <c r="CO187" i="4"/>
  <c r="CO178" i="4"/>
  <c r="CO177" i="4"/>
  <c r="CO206" i="4"/>
  <c r="CO189" i="4"/>
  <c r="CO198" i="4"/>
  <c r="CO169" i="4"/>
  <c r="CO143" i="4"/>
  <c r="CO171" i="4"/>
  <c r="CO140" i="4"/>
  <c r="CO172" i="4"/>
  <c r="CO194" i="4"/>
  <c r="CO165" i="4"/>
  <c r="CO179" i="4"/>
  <c r="CO156" i="4"/>
  <c r="CO185" i="4"/>
  <c r="CO131" i="4"/>
  <c r="CO168" i="4"/>
  <c r="CO138" i="4"/>
  <c r="CO145" i="4"/>
  <c r="CO174" i="4"/>
  <c r="CO150" i="4"/>
  <c r="CO167" i="4"/>
  <c r="CO204" i="4"/>
  <c r="CO130" i="4"/>
  <c r="CO151" i="4"/>
  <c r="CO159" i="4"/>
  <c r="CO148" i="4"/>
  <c r="CO166" i="4"/>
  <c r="CO184" i="4"/>
  <c r="CO190" i="4"/>
  <c r="CO161" i="4"/>
  <c r="CO183" i="4"/>
  <c r="CO127" i="4"/>
  <c r="CO144" i="4"/>
  <c r="CO202" i="4"/>
  <c r="CO210" i="4"/>
  <c r="CO137" i="4"/>
  <c r="CO152" i="4"/>
  <c r="CO180" i="4"/>
  <c r="CO128" i="4"/>
  <c r="CO176" i="4"/>
  <c r="CO193" i="4"/>
  <c r="CO182" i="4"/>
  <c r="CO146" i="4"/>
  <c r="CO135" i="4"/>
  <c r="CO173" i="4"/>
  <c r="CO181" i="4"/>
  <c r="CO154" i="4"/>
  <c r="CO134" i="4"/>
  <c r="CO196" i="4"/>
  <c r="CO203" i="4"/>
  <c r="CO209" i="4"/>
  <c r="CO200" i="4"/>
  <c r="CO191" i="4"/>
  <c r="CO139" i="4"/>
  <c r="CO157" i="4"/>
  <c r="CO153" i="4"/>
  <c r="CO195" i="4"/>
  <c r="CO158" i="4"/>
  <c r="CO155" i="4"/>
  <c r="CO163" i="4"/>
  <c r="CO136" i="4"/>
  <c r="CO149" i="4"/>
  <c r="CO147" i="4"/>
  <c r="CO170" i="4"/>
  <c r="CO141" i="4"/>
  <c r="CO197" i="4"/>
  <c r="CO164" i="4"/>
  <c r="CO201" i="4"/>
  <c r="CO129" i="4"/>
  <c r="CO132" i="4"/>
  <c r="CO160" i="4"/>
  <c r="CO113" i="11"/>
  <c r="CN119" i="11"/>
  <c r="G211" i="4"/>
  <c r="J211" i="4"/>
  <c r="H211" i="4"/>
  <c r="K211" i="4"/>
  <c r="L211" i="4"/>
  <c r="I211" i="4"/>
  <c r="M211" i="4"/>
  <c r="N211" i="4"/>
  <c r="O211" i="4"/>
  <c r="P211" i="4"/>
  <c r="Q211" i="4"/>
  <c r="R211" i="4"/>
  <c r="S211" i="4"/>
  <c r="T211" i="4"/>
  <c r="U211" i="4"/>
  <c r="V211" i="4"/>
  <c r="W211" i="4"/>
  <c r="X211" i="4"/>
  <c r="Y211" i="4"/>
  <c r="Z211" i="4"/>
  <c r="AA211" i="4"/>
  <c r="AB211" i="4"/>
  <c r="AC211" i="4"/>
  <c r="AD211" i="4"/>
  <c r="AE211" i="4"/>
  <c r="AF211" i="4"/>
  <c r="AG211" i="4"/>
  <c r="AH211" i="4"/>
  <c r="AI211" i="4"/>
  <c r="AJ211" i="4"/>
  <c r="AK211" i="4"/>
  <c r="AL211" i="4"/>
  <c r="AM211" i="4"/>
  <c r="AN211" i="4"/>
  <c r="AO211" i="4"/>
  <c r="AP211" i="4"/>
  <c r="AQ211" i="4"/>
  <c r="AR211" i="4"/>
  <c r="AS211" i="4"/>
  <c r="AT211" i="4"/>
  <c r="AU211" i="4"/>
  <c r="AV211" i="4"/>
  <c r="AW211" i="4"/>
  <c r="AX211" i="4"/>
  <c r="AY211" i="4"/>
  <c r="AZ211" i="4"/>
  <c r="BA211" i="4"/>
  <c r="BB211" i="4"/>
  <c r="BC211" i="4"/>
  <c r="BD211" i="4"/>
  <c r="BE211" i="4"/>
  <c r="BF211" i="4"/>
  <c r="BG211" i="4"/>
  <c r="BH211" i="4"/>
  <c r="BI211" i="4"/>
  <c r="BJ211" i="4"/>
  <c r="BK211" i="4"/>
  <c r="BL211" i="4"/>
  <c r="BM211" i="4"/>
  <c r="BN211" i="4"/>
  <c r="BO211" i="4"/>
  <c r="BP211" i="4"/>
  <c r="BQ211" i="4"/>
  <c r="BR211" i="4"/>
  <c r="BS211" i="4"/>
  <c r="BT211" i="4"/>
  <c r="BU211" i="4"/>
  <c r="BV211" i="4"/>
  <c r="BW211" i="4"/>
  <c r="BX211" i="4"/>
  <c r="BY211" i="4"/>
  <c r="BZ211" i="4"/>
  <c r="CA211" i="4"/>
  <c r="CB211" i="4"/>
  <c r="CC211" i="4"/>
  <c r="CD211" i="4"/>
  <c r="CE211" i="4"/>
  <c r="CF211" i="4"/>
  <c r="CG211" i="4"/>
  <c r="CH211" i="4"/>
  <c r="CI211" i="4"/>
  <c r="CJ211" i="4"/>
  <c r="CK211" i="4"/>
  <c r="CL211" i="4"/>
  <c r="CM211" i="4"/>
  <c r="CM141" i="11"/>
  <c r="CM138" i="11"/>
  <c r="CM181" i="11"/>
  <c r="CM157" i="11"/>
  <c r="CM136" i="11"/>
  <c r="CM189" i="11"/>
  <c r="CM163" i="11"/>
  <c r="CM127" i="11"/>
  <c r="CM188" i="11"/>
  <c r="CM147" i="11"/>
  <c r="CM176" i="11"/>
  <c r="CM144" i="11"/>
  <c r="CM143" i="11"/>
  <c r="CM193" i="11"/>
  <c r="CM187" i="11"/>
  <c r="CM121" i="11"/>
  <c r="CM139" i="11"/>
  <c r="CM123" i="11"/>
  <c r="CM149" i="11"/>
  <c r="CM178" i="11"/>
  <c r="CM146" i="11"/>
  <c r="CM126" i="11"/>
  <c r="CM183" i="11"/>
  <c r="CM166" i="11"/>
  <c r="CM201" i="11"/>
  <c r="CM129" i="11"/>
  <c r="CM184" i="11"/>
  <c r="CM202" i="11"/>
  <c r="CM196" i="11"/>
  <c r="CM164" i="11"/>
  <c r="CM133" i="11"/>
  <c r="CM162" i="11"/>
  <c r="CM158" i="11"/>
  <c r="CM135" i="11"/>
  <c r="CM122" i="11"/>
  <c r="CM168" i="11"/>
  <c r="CM198" i="11"/>
  <c r="CM173" i="11"/>
  <c r="CM134" i="11"/>
  <c r="CM206" i="11"/>
  <c r="CM186" i="11"/>
  <c r="CM192" i="11"/>
  <c r="CM200" i="11"/>
  <c r="CM151" i="11"/>
  <c r="CM142" i="11"/>
  <c r="CM159" i="11"/>
  <c r="CM199" i="11"/>
  <c r="CM194" i="11"/>
  <c r="CM190" i="11"/>
  <c r="CM145" i="11"/>
  <c r="CM131" i="11"/>
  <c r="CM203" i="11"/>
  <c r="CM167" i="11"/>
  <c r="CM170" i="11"/>
  <c r="CM153" i="11"/>
  <c r="CM179" i="11"/>
  <c r="CM125" i="11"/>
  <c r="CM174" i="11"/>
  <c r="CM165" i="11"/>
  <c r="CM195" i="11"/>
  <c r="CM137" i="11"/>
  <c r="CM191" i="11"/>
  <c r="CM177" i="11"/>
  <c r="CM161" i="11"/>
  <c r="CM140" i="11"/>
  <c r="CM205" i="11"/>
  <c r="CM182" i="11"/>
  <c r="CM128" i="11"/>
  <c r="CM175" i="11"/>
  <c r="CM130" i="11"/>
  <c r="CM204" i="11"/>
  <c r="CM132" i="11"/>
  <c r="CM124" i="11"/>
  <c r="CM169" i="11"/>
  <c r="CM171" i="11"/>
  <c r="CM180" i="11"/>
  <c r="CM172" i="11"/>
  <c r="CM152" i="11"/>
  <c r="CM148" i="11"/>
  <c r="CM160" i="11"/>
  <c r="CM185" i="11"/>
  <c r="CM197" i="11"/>
  <c r="CM154" i="11"/>
  <c r="CM156" i="11"/>
  <c r="CM150" i="11"/>
  <c r="CM155" i="11"/>
  <c r="B213" i="4"/>
  <c r="A212" i="4"/>
  <c r="CO212" i="4"/>
  <c r="CP125" i="4"/>
  <c r="CQ119" i="4"/>
  <c r="CJ206" i="11"/>
  <c r="H206" i="11"/>
  <c r="O206" i="11"/>
  <c r="W206" i="11"/>
  <c r="AE206" i="11"/>
  <c r="AM206" i="11"/>
  <c r="AU206" i="11"/>
  <c r="BC206" i="11"/>
  <c r="BK206" i="11"/>
  <c r="BS206" i="11"/>
  <c r="CA206" i="11"/>
  <c r="CI206" i="11"/>
  <c r="Z206" i="11"/>
  <c r="BN206" i="11"/>
  <c r="CF206" i="11"/>
  <c r="M206" i="11"/>
  <c r="BA206" i="11"/>
  <c r="CG206" i="11"/>
  <c r="V206" i="11"/>
  <c r="BB206" i="11"/>
  <c r="CH206" i="11"/>
  <c r="CK206" i="11"/>
  <c r="I206" i="11"/>
  <c r="P206" i="11"/>
  <c r="X206" i="11"/>
  <c r="AF206" i="11"/>
  <c r="AN206" i="11"/>
  <c r="AV206" i="11"/>
  <c r="BD206" i="11"/>
  <c r="BL206" i="11"/>
  <c r="BT206" i="11"/>
  <c r="CB206" i="11"/>
  <c r="J206" i="11"/>
  <c r="AH206" i="11"/>
  <c r="AX206" i="11"/>
  <c r="CD206" i="11"/>
  <c r="AK206" i="11"/>
  <c r="BQ206" i="11"/>
  <c r="AD206" i="11"/>
  <c r="BJ206" i="11"/>
  <c r="G206" i="11"/>
  <c r="Q206" i="11"/>
  <c r="Y206" i="11"/>
  <c r="AG206" i="11"/>
  <c r="AO206" i="11"/>
  <c r="AW206" i="11"/>
  <c r="BE206" i="11"/>
  <c r="BM206" i="11"/>
  <c r="BU206" i="11"/>
  <c r="CC206" i="11"/>
  <c r="R206" i="11"/>
  <c r="AP206" i="11"/>
  <c r="BF206" i="11"/>
  <c r="BV206" i="11"/>
  <c r="AC206" i="11"/>
  <c r="BI206" i="11"/>
  <c r="AT206" i="11"/>
  <c r="BZ206" i="11"/>
  <c r="K206" i="11"/>
  <c r="S206" i="11"/>
  <c r="AA206" i="11"/>
  <c r="AI206" i="11"/>
  <c r="AQ206" i="11"/>
  <c r="AY206" i="11"/>
  <c r="BG206" i="11"/>
  <c r="BO206" i="11"/>
  <c r="BW206" i="11"/>
  <c r="CE206" i="11"/>
  <c r="L206" i="11"/>
  <c r="T206" i="11"/>
  <c r="AB206" i="11"/>
  <c r="AJ206" i="11"/>
  <c r="AR206" i="11"/>
  <c r="AZ206" i="11"/>
  <c r="BH206" i="11"/>
  <c r="BP206" i="11"/>
  <c r="BX206" i="11"/>
  <c r="U206" i="11"/>
  <c r="AS206" i="11"/>
  <c r="BY206" i="11"/>
  <c r="N206" i="11"/>
  <c r="AL206" i="11"/>
  <c r="BR206" i="11"/>
  <c r="CL206" i="11"/>
  <c r="A207" i="11"/>
  <c r="B208" i="11"/>
  <c r="CP187" i="4"/>
  <c r="CP171" i="4"/>
  <c r="CP155" i="4"/>
  <c r="CP177" i="4"/>
  <c r="CP163" i="4"/>
  <c r="CP205" i="4"/>
  <c r="CP199" i="4"/>
  <c r="CP142" i="4"/>
  <c r="CP186" i="4"/>
  <c r="CP166" i="4"/>
  <c r="CP212" i="4"/>
  <c r="CP190" i="4"/>
  <c r="CP200" i="4"/>
  <c r="CP152" i="4"/>
  <c r="CP202" i="4"/>
  <c r="CP154" i="4"/>
  <c r="CP148" i="4"/>
  <c r="CP144" i="4"/>
  <c r="CP140" i="4"/>
  <c r="CP137" i="4"/>
  <c r="CP188" i="4"/>
  <c r="CP143" i="4"/>
  <c r="CP175" i="4"/>
  <c r="CP183" i="4"/>
  <c r="CP167" i="4"/>
  <c r="CP164" i="4"/>
  <c r="CP139" i="4"/>
  <c r="CP180" i="4"/>
  <c r="CP207" i="4"/>
  <c r="CP185" i="4"/>
  <c r="CP203" i="4"/>
  <c r="CP170" i="4"/>
  <c r="CP149" i="4"/>
  <c r="CP160" i="4"/>
  <c r="CP132" i="4"/>
  <c r="CP210" i="4"/>
  <c r="CP184" i="4"/>
  <c r="CP178" i="4"/>
  <c r="CP134" i="4"/>
  <c r="CP189" i="4"/>
  <c r="CP133" i="4"/>
  <c r="CP146" i="4"/>
  <c r="CP191" i="4"/>
  <c r="CP141" i="4"/>
  <c r="CP158" i="4"/>
  <c r="CP131" i="4"/>
  <c r="CP198" i="4"/>
  <c r="CP127" i="4"/>
  <c r="CP173" i="4"/>
  <c r="CP192" i="4"/>
  <c r="CP156" i="4"/>
  <c r="CP136" i="4"/>
  <c r="CP162" i="4"/>
  <c r="CP128" i="4"/>
  <c r="CP150" i="4"/>
  <c r="CP176" i="4"/>
  <c r="CP153" i="4"/>
  <c r="CP151" i="4"/>
  <c r="CP135" i="4"/>
  <c r="CP138" i="4"/>
  <c r="CP145" i="4"/>
  <c r="CP197" i="4"/>
  <c r="CP196" i="4"/>
  <c r="CP209" i="4"/>
  <c r="CP169" i="4"/>
  <c r="CP206" i="4"/>
  <c r="CP208" i="4"/>
  <c r="CP179" i="4"/>
  <c r="CP193" i="4"/>
  <c r="CP130" i="4"/>
  <c r="CP165" i="4"/>
  <c r="CP157" i="4"/>
  <c r="CP147" i="4"/>
  <c r="CP194" i="4"/>
  <c r="CP211" i="4"/>
  <c r="CP201" i="4"/>
  <c r="CP181" i="4"/>
  <c r="CP204" i="4"/>
  <c r="CP159" i="4"/>
  <c r="CP195" i="4"/>
  <c r="CP174" i="4"/>
  <c r="CP168" i="4"/>
  <c r="CP182" i="4"/>
  <c r="CP172" i="4"/>
  <c r="CP129" i="4"/>
  <c r="CP161" i="4"/>
  <c r="B214" i="4"/>
  <c r="A213" i="4"/>
  <c r="CP213" i="4"/>
  <c r="CR119" i="4"/>
  <c r="CQ125" i="4"/>
  <c r="CN193" i="11"/>
  <c r="CN131" i="11"/>
  <c r="CN196" i="11"/>
  <c r="CN200" i="11"/>
  <c r="CN192" i="11"/>
  <c r="CN122" i="11"/>
  <c r="CN138" i="11"/>
  <c r="CN186" i="11"/>
  <c r="CN139" i="11"/>
  <c r="CN170" i="11"/>
  <c r="CN160" i="11"/>
  <c r="CN128" i="11"/>
  <c r="CN133" i="11"/>
  <c r="CN141" i="11"/>
  <c r="CN204" i="11"/>
  <c r="CN152" i="11"/>
  <c r="CN207" i="11"/>
  <c r="CN166" i="11"/>
  <c r="CN126" i="11"/>
  <c r="CN145" i="11"/>
  <c r="CN172" i="11"/>
  <c r="CN183" i="11"/>
  <c r="CN190" i="11"/>
  <c r="CN151" i="11"/>
  <c r="CN177" i="11"/>
  <c r="CN191" i="11"/>
  <c r="CN159" i="11"/>
  <c r="CN162" i="11"/>
  <c r="CN150" i="11"/>
  <c r="CN149" i="11"/>
  <c r="CN135" i="11"/>
  <c r="CN174" i="11"/>
  <c r="CN136" i="11"/>
  <c r="CN202" i="11"/>
  <c r="CN189" i="11"/>
  <c r="CN199" i="11"/>
  <c r="CN203" i="11"/>
  <c r="CN163" i="11"/>
  <c r="CN194" i="11"/>
  <c r="CN167" i="11"/>
  <c r="CN187" i="11"/>
  <c r="CN155" i="11"/>
  <c r="CN198" i="11"/>
  <c r="CN180" i="11"/>
  <c r="CN181" i="11"/>
  <c r="CN158" i="11"/>
  <c r="CN140" i="11"/>
  <c r="CN156" i="11"/>
  <c r="CN153" i="11"/>
  <c r="CN143" i="11"/>
  <c r="CN124" i="11"/>
  <c r="CN195" i="11"/>
  <c r="CN182" i="11"/>
  <c r="CN137" i="11"/>
  <c r="CN134" i="11"/>
  <c r="CN205" i="11"/>
  <c r="CN154" i="11"/>
  <c r="CN173" i="11"/>
  <c r="CN185" i="11"/>
  <c r="CN121" i="11"/>
  <c r="CN146" i="11"/>
  <c r="CN130" i="11"/>
  <c r="CN178" i="11"/>
  <c r="CN188" i="11"/>
  <c r="CN125" i="11"/>
  <c r="CN206" i="11"/>
  <c r="CN175" i="11"/>
  <c r="CN179" i="11"/>
  <c r="CN197" i="11"/>
  <c r="CN165" i="11"/>
  <c r="CN176" i="11"/>
  <c r="CN157" i="11"/>
  <c r="CN169" i="11"/>
  <c r="CN184" i="11"/>
  <c r="CN148" i="11"/>
  <c r="CN171" i="11"/>
  <c r="CN123" i="11"/>
  <c r="CN132" i="11"/>
  <c r="CN164" i="11"/>
  <c r="CN201" i="11"/>
  <c r="CN127" i="11"/>
  <c r="CN142" i="11"/>
  <c r="CN129" i="11"/>
  <c r="CN168" i="11"/>
  <c r="CN147" i="11"/>
  <c r="CN161" i="11"/>
  <c r="CN144" i="11"/>
  <c r="G212" i="4"/>
  <c r="J212" i="4"/>
  <c r="K212" i="4"/>
  <c r="H212" i="4"/>
  <c r="I212" i="4"/>
  <c r="L212" i="4"/>
  <c r="M212" i="4"/>
  <c r="N212" i="4"/>
  <c r="O212" i="4"/>
  <c r="P212" i="4"/>
  <c r="Q212" i="4"/>
  <c r="R212" i="4"/>
  <c r="S212" i="4"/>
  <c r="T212" i="4"/>
  <c r="U212" i="4"/>
  <c r="V212" i="4"/>
  <c r="W212" i="4"/>
  <c r="X212" i="4"/>
  <c r="Y212" i="4"/>
  <c r="Z212" i="4"/>
  <c r="AA212" i="4"/>
  <c r="AB212" i="4"/>
  <c r="AC212" i="4"/>
  <c r="AD212" i="4"/>
  <c r="AE212" i="4"/>
  <c r="AF212" i="4"/>
  <c r="AG212" i="4"/>
  <c r="AH212" i="4"/>
  <c r="AI212" i="4"/>
  <c r="AJ212" i="4"/>
  <c r="AK212" i="4"/>
  <c r="AL212" i="4"/>
  <c r="AM212" i="4"/>
  <c r="AN212" i="4"/>
  <c r="AO212" i="4"/>
  <c r="AP212" i="4"/>
  <c r="AQ212" i="4"/>
  <c r="AR212" i="4"/>
  <c r="AS212" i="4"/>
  <c r="AT212" i="4"/>
  <c r="AU212" i="4"/>
  <c r="AV212" i="4"/>
  <c r="AW212" i="4"/>
  <c r="AX212" i="4"/>
  <c r="AY212" i="4"/>
  <c r="AZ212" i="4"/>
  <c r="BA212" i="4"/>
  <c r="BB212" i="4"/>
  <c r="BC212" i="4"/>
  <c r="BD212" i="4"/>
  <c r="BE212" i="4"/>
  <c r="BF212" i="4"/>
  <c r="BG212" i="4"/>
  <c r="BH212" i="4"/>
  <c r="BI212" i="4"/>
  <c r="BJ212" i="4"/>
  <c r="BK212" i="4"/>
  <c r="BL212" i="4"/>
  <c r="BM212" i="4"/>
  <c r="BN212" i="4"/>
  <c r="BO212" i="4"/>
  <c r="BP212" i="4"/>
  <c r="BQ212" i="4"/>
  <c r="BR212" i="4"/>
  <c r="BS212" i="4"/>
  <c r="BT212" i="4"/>
  <c r="BU212" i="4"/>
  <c r="BV212" i="4"/>
  <c r="BW212" i="4"/>
  <c r="BX212" i="4"/>
  <c r="BY212" i="4"/>
  <c r="BZ212" i="4"/>
  <c r="CA212" i="4"/>
  <c r="CB212" i="4"/>
  <c r="CC212" i="4"/>
  <c r="CD212" i="4"/>
  <c r="CE212" i="4"/>
  <c r="CF212" i="4"/>
  <c r="CG212" i="4"/>
  <c r="CH212" i="4"/>
  <c r="CI212" i="4"/>
  <c r="CJ212" i="4"/>
  <c r="CK212" i="4"/>
  <c r="CL212" i="4"/>
  <c r="CM212" i="4"/>
  <c r="CN212" i="4"/>
  <c r="CP113" i="11"/>
  <c r="CO119" i="11"/>
  <c r="A208" i="11"/>
  <c r="CO208" i="11"/>
  <c r="B209" i="11"/>
  <c r="J207" i="11"/>
  <c r="R207" i="11"/>
  <c r="Z207" i="11"/>
  <c r="AH207" i="11"/>
  <c r="AP207" i="11"/>
  <c r="AX207" i="11"/>
  <c r="BF207" i="11"/>
  <c r="BN207" i="11"/>
  <c r="BV207" i="11"/>
  <c r="CD207" i="11"/>
  <c r="AK207" i="11"/>
  <c r="BI207" i="11"/>
  <c r="CG207" i="11"/>
  <c r="W207" i="11"/>
  <c r="BC207" i="11"/>
  <c r="CI207" i="11"/>
  <c r="P207" i="11"/>
  <c r="BD207" i="11"/>
  <c r="CJ207" i="11"/>
  <c r="G207" i="11"/>
  <c r="AW207" i="11"/>
  <c r="CC207" i="11"/>
  <c r="CL207" i="11"/>
  <c r="K207" i="11"/>
  <c r="S207" i="11"/>
  <c r="AA207" i="11"/>
  <c r="AI207" i="11"/>
  <c r="AQ207" i="11"/>
  <c r="AY207" i="11"/>
  <c r="BG207" i="11"/>
  <c r="BO207" i="11"/>
  <c r="BW207" i="11"/>
  <c r="CE207" i="11"/>
  <c r="L207" i="11"/>
  <c r="T207" i="11"/>
  <c r="AJ207" i="11"/>
  <c r="AR207" i="11"/>
  <c r="BH207" i="11"/>
  <c r="BX207" i="11"/>
  <c r="CF207" i="11"/>
  <c r="U207" i="11"/>
  <c r="AS207" i="11"/>
  <c r="BQ207" i="11"/>
  <c r="AM207" i="11"/>
  <c r="CA207" i="11"/>
  <c r="X207" i="11"/>
  <c r="BL207" i="11"/>
  <c r="CK207" i="11"/>
  <c r="AG207" i="11"/>
  <c r="BM207" i="11"/>
  <c r="AB207" i="11"/>
  <c r="AZ207" i="11"/>
  <c r="BP207" i="11"/>
  <c r="M207" i="11"/>
  <c r="AC207" i="11"/>
  <c r="BA207" i="11"/>
  <c r="BY207" i="11"/>
  <c r="O207" i="11"/>
  <c r="AU207" i="11"/>
  <c r="BS207" i="11"/>
  <c r="I207" i="11"/>
  <c r="AN207" i="11"/>
  <c r="BT207" i="11"/>
  <c r="Q207" i="11"/>
  <c r="BE207" i="11"/>
  <c r="N207" i="11"/>
  <c r="V207" i="11"/>
  <c r="AD207" i="11"/>
  <c r="AL207" i="11"/>
  <c r="AT207" i="11"/>
  <c r="BB207" i="11"/>
  <c r="BJ207" i="11"/>
  <c r="BR207" i="11"/>
  <c r="BZ207" i="11"/>
  <c r="CH207" i="11"/>
  <c r="H207" i="11"/>
  <c r="AE207" i="11"/>
  <c r="BK207" i="11"/>
  <c r="AF207" i="11"/>
  <c r="AV207" i="11"/>
  <c r="CB207" i="11"/>
  <c r="Y207" i="11"/>
  <c r="AO207" i="11"/>
  <c r="BU207" i="11"/>
  <c r="CM207" i="11"/>
  <c r="CQ211" i="4"/>
  <c r="CQ167" i="4"/>
  <c r="CQ179" i="4"/>
  <c r="CQ162" i="4"/>
  <c r="CQ192" i="4"/>
  <c r="CQ197" i="4"/>
  <c r="CQ158" i="4"/>
  <c r="CQ161" i="4"/>
  <c r="CQ165" i="4"/>
  <c r="CQ176" i="4"/>
  <c r="CQ182" i="4"/>
  <c r="CQ177" i="4"/>
  <c r="CQ166" i="4"/>
  <c r="CQ148" i="4"/>
  <c r="CQ142" i="4"/>
  <c r="CQ163" i="4"/>
  <c r="CQ187" i="4"/>
  <c r="CQ208" i="4"/>
  <c r="CQ171" i="4"/>
  <c r="CQ135" i="4"/>
  <c r="CQ168" i="4"/>
  <c r="CQ205" i="4"/>
  <c r="CQ140" i="4"/>
  <c r="CQ191" i="4"/>
  <c r="CQ155" i="4"/>
  <c r="CQ147" i="4"/>
  <c r="CQ146" i="4"/>
  <c r="CQ130" i="4"/>
  <c r="CQ141" i="4"/>
  <c r="CQ206" i="4"/>
  <c r="CQ153" i="4"/>
  <c r="CQ128" i="4"/>
  <c r="CQ190" i="4"/>
  <c r="CQ180" i="4"/>
  <c r="CQ198" i="4"/>
  <c r="CQ164" i="4"/>
  <c r="CQ151" i="4"/>
  <c r="CQ138" i="4"/>
  <c r="CQ137" i="4"/>
  <c r="CQ145" i="4"/>
  <c r="CQ189" i="4"/>
  <c r="CQ183" i="4"/>
  <c r="CQ188" i="4"/>
  <c r="CQ175" i="4"/>
  <c r="CQ202" i="4"/>
  <c r="CQ170" i="4"/>
  <c r="CQ181" i="4"/>
  <c r="CQ173" i="4"/>
  <c r="CQ136" i="4"/>
  <c r="CQ156" i="4"/>
  <c r="CQ132" i="4"/>
  <c r="CQ154" i="4"/>
  <c r="CQ193" i="4"/>
  <c r="CQ144" i="4"/>
  <c r="CQ149" i="4"/>
  <c r="CQ201" i="4"/>
  <c r="CQ172" i="4"/>
  <c r="CQ139" i="4"/>
  <c r="CQ178" i="4"/>
  <c r="CQ157" i="4"/>
  <c r="CQ203" i="4"/>
  <c r="CQ204" i="4"/>
  <c r="CQ184" i="4"/>
  <c r="CQ199" i="4"/>
  <c r="CQ196" i="4"/>
  <c r="CQ131" i="4"/>
  <c r="CQ129" i="4"/>
  <c r="CQ200" i="4"/>
  <c r="CQ210" i="4"/>
  <c r="CQ174" i="4"/>
  <c r="CQ207" i="4"/>
  <c r="CQ143" i="4"/>
  <c r="CQ186" i="4"/>
  <c r="CQ194" i="4"/>
  <c r="CQ150" i="4"/>
  <c r="CQ160" i="4"/>
  <c r="CQ213" i="4"/>
  <c r="CQ152" i="4"/>
  <c r="CQ159" i="4"/>
  <c r="CQ195" i="4"/>
  <c r="CQ169" i="4"/>
  <c r="CQ209" i="4"/>
  <c r="CQ212" i="4"/>
  <c r="CQ134" i="4"/>
  <c r="CQ185" i="4"/>
  <c r="CQ133" i="4"/>
  <c r="CQ127" i="4"/>
  <c r="CO143" i="11"/>
  <c r="CO189" i="11"/>
  <c r="CO155" i="11"/>
  <c r="CO152" i="11"/>
  <c r="CO126" i="11"/>
  <c r="CO194" i="11"/>
  <c r="CO140" i="11"/>
  <c r="CO186" i="11"/>
  <c r="CO160" i="11"/>
  <c r="CO198" i="11"/>
  <c r="CO203" i="11"/>
  <c r="CO169" i="11"/>
  <c r="CO136" i="11"/>
  <c r="CO135" i="11"/>
  <c r="CO163" i="11"/>
  <c r="CO121" i="11"/>
  <c r="CO130" i="11"/>
  <c r="CO192" i="11"/>
  <c r="CO171" i="11"/>
  <c r="CO128" i="11"/>
  <c r="CO139" i="11"/>
  <c r="CO146" i="11"/>
  <c r="CO197" i="11"/>
  <c r="CO137" i="11"/>
  <c r="CO154" i="11"/>
  <c r="CO183" i="11"/>
  <c r="CO124" i="11"/>
  <c r="CO166" i="11"/>
  <c r="CO174" i="11"/>
  <c r="CO202" i="11"/>
  <c r="CO157" i="11"/>
  <c r="CO134" i="11"/>
  <c r="CO138" i="11"/>
  <c r="CO156" i="11"/>
  <c r="CO161" i="11"/>
  <c r="CO182" i="11"/>
  <c r="CO142" i="11"/>
  <c r="CO131" i="11"/>
  <c r="CO193" i="11"/>
  <c r="CO204" i="11"/>
  <c r="CO195" i="11"/>
  <c r="CO149" i="11"/>
  <c r="CO190" i="11"/>
  <c r="CO175" i="11"/>
  <c r="CO162" i="11"/>
  <c r="CO205" i="11"/>
  <c r="CO188" i="11"/>
  <c r="CO132" i="11"/>
  <c r="CO207" i="11"/>
  <c r="CO187" i="11"/>
  <c r="CO153" i="11"/>
  <c r="CO201" i="11"/>
  <c r="CO147" i="11"/>
  <c r="CO127" i="11"/>
  <c r="CO167" i="11"/>
  <c r="CO177" i="11"/>
  <c r="CO141" i="11"/>
  <c r="CO172" i="11"/>
  <c r="CO173" i="11"/>
  <c r="CO148" i="11"/>
  <c r="CO125" i="11"/>
  <c r="CO144" i="11"/>
  <c r="CO129" i="11"/>
  <c r="CO191" i="11"/>
  <c r="CO178" i="11"/>
  <c r="CO133" i="11"/>
  <c r="CO150" i="11"/>
  <c r="CO180" i="11"/>
  <c r="CO158" i="11"/>
  <c r="CO176" i="11"/>
  <c r="CO159" i="11"/>
  <c r="CO168" i="11"/>
  <c r="CO196" i="11"/>
  <c r="CO151" i="11"/>
  <c r="CO184" i="11"/>
  <c r="CO123" i="11"/>
  <c r="CO170" i="11"/>
  <c r="CO165" i="11"/>
  <c r="CO122" i="11"/>
  <c r="CO206" i="11"/>
  <c r="CO181" i="11"/>
  <c r="CO200" i="11"/>
  <c r="CO164" i="11"/>
  <c r="CO179" i="11"/>
  <c r="CO199" i="11"/>
  <c r="CO185" i="11"/>
  <c r="CO145" i="11"/>
  <c r="CR125" i="4"/>
  <c r="CS119" i="4"/>
  <c r="A214" i="4"/>
  <c r="CQ214" i="4"/>
  <c r="B215" i="4"/>
  <c r="G213" i="4"/>
  <c r="J213" i="4"/>
  <c r="K213" i="4"/>
  <c r="H213" i="4"/>
  <c r="I213" i="4"/>
  <c r="L213" i="4"/>
  <c r="M213" i="4"/>
  <c r="N213" i="4"/>
  <c r="O213" i="4"/>
  <c r="P213" i="4"/>
  <c r="Q213" i="4"/>
  <c r="R213" i="4"/>
  <c r="S213" i="4"/>
  <c r="T213" i="4"/>
  <c r="U213" i="4"/>
  <c r="V213" i="4"/>
  <c r="W213" i="4"/>
  <c r="X213" i="4"/>
  <c r="Y213" i="4"/>
  <c r="Z213" i="4"/>
  <c r="AA213" i="4"/>
  <c r="AB213" i="4"/>
  <c r="AC213" i="4"/>
  <c r="AD213" i="4"/>
  <c r="AE213" i="4"/>
  <c r="AF213" i="4"/>
  <c r="AG213" i="4"/>
  <c r="AH213" i="4"/>
  <c r="AI213" i="4"/>
  <c r="AJ213" i="4"/>
  <c r="AK213" i="4"/>
  <c r="AL213" i="4"/>
  <c r="AM213" i="4"/>
  <c r="AN213" i="4"/>
  <c r="AO213" i="4"/>
  <c r="AP213" i="4"/>
  <c r="AQ213" i="4"/>
  <c r="AR213" i="4"/>
  <c r="AS213" i="4"/>
  <c r="AT213" i="4"/>
  <c r="AU213" i="4"/>
  <c r="AV213" i="4"/>
  <c r="AW213" i="4"/>
  <c r="AX213" i="4"/>
  <c r="AY213" i="4"/>
  <c r="AZ213" i="4"/>
  <c r="BA213" i="4"/>
  <c r="BB213" i="4"/>
  <c r="BC213" i="4"/>
  <c r="BD213" i="4"/>
  <c r="BE213" i="4"/>
  <c r="BF213" i="4"/>
  <c r="BG213" i="4"/>
  <c r="BH213" i="4"/>
  <c r="BI213" i="4"/>
  <c r="BJ213" i="4"/>
  <c r="BK213" i="4"/>
  <c r="BL213" i="4"/>
  <c r="BM213" i="4"/>
  <c r="BN213" i="4"/>
  <c r="BO213" i="4"/>
  <c r="BP213" i="4"/>
  <c r="BQ213" i="4"/>
  <c r="BR213" i="4"/>
  <c r="BS213" i="4"/>
  <c r="BT213" i="4"/>
  <c r="BU213" i="4"/>
  <c r="BV213" i="4"/>
  <c r="BW213" i="4"/>
  <c r="BX213" i="4"/>
  <c r="BY213" i="4"/>
  <c r="BZ213" i="4"/>
  <c r="CA213" i="4"/>
  <c r="CB213" i="4"/>
  <c r="CC213" i="4"/>
  <c r="CD213" i="4"/>
  <c r="CE213" i="4"/>
  <c r="CF213" i="4"/>
  <c r="CG213" i="4"/>
  <c r="CH213" i="4"/>
  <c r="CI213" i="4"/>
  <c r="CJ213" i="4"/>
  <c r="CK213" i="4"/>
  <c r="CL213" i="4"/>
  <c r="CM213" i="4"/>
  <c r="CN213" i="4"/>
  <c r="CO213" i="4"/>
  <c r="CP119" i="11"/>
  <c r="CQ113" i="11"/>
  <c r="A209" i="11"/>
  <c r="B210" i="11"/>
  <c r="J208" i="11"/>
  <c r="R208" i="11"/>
  <c r="Z208" i="11"/>
  <c r="AH208" i="11"/>
  <c r="AP208" i="11"/>
  <c r="AX208" i="11"/>
  <c r="BF208" i="11"/>
  <c r="BN208" i="11"/>
  <c r="BV208" i="11"/>
  <c r="CD208" i="11"/>
  <c r="AC208" i="11"/>
  <c r="BY208" i="11"/>
  <c r="AN208" i="11"/>
  <c r="CB208" i="11"/>
  <c r="G208" i="11"/>
  <c r="AG208" i="11"/>
  <c r="AW208" i="11"/>
  <c r="BU208" i="11"/>
  <c r="K208" i="11"/>
  <c r="S208" i="11"/>
  <c r="AA208" i="11"/>
  <c r="AI208" i="11"/>
  <c r="AQ208" i="11"/>
  <c r="AY208" i="11"/>
  <c r="BG208" i="11"/>
  <c r="BO208" i="11"/>
  <c r="BW208" i="11"/>
  <c r="CE208" i="11"/>
  <c r="U208" i="11"/>
  <c r="AS208" i="11"/>
  <c r="BI208" i="11"/>
  <c r="CG208" i="11"/>
  <c r="P208" i="11"/>
  <c r="BD208" i="11"/>
  <c r="CJ208" i="11"/>
  <c r="Y208" i="11"/>
  <c r="BM208" i="11"/>
  <c r="CL208" i="11"/>
  <c r="L208" i="11"/>
  <c r="T208" i="11"/>
  <c r="AB208" i="11"/>
  <c r="AJ208" i="11"/>
  <c r="AR208" i="11"/>
  <c r="AZ208" i="11"/>
  <c r="BH208" i="11"/>
  <c r="BP208" i="11"/>
  <c r="BX208" i="11"/>
  <c r="CF208" i="11"/>
  <c r="M208" i="11"/>
  <c r="AK208" i="11"/>
  <c r="BA208" i="11"/>
  <c r="BQ208" i="11"/>
  <c r="X208" i="11"/>
  <c r="BL208" i="11"/>
  <c r="CM208" i="11"/>
  <c r="Q208" i="11"/>
  <c r="BE208" i="11"/>
  <c r="CK208" i="11"/>
  <c r="N208" i="11"/>
  <c r="V208" i="11"/>
  <c r="AD208" i="11"/>
  <c r="AL208" i="11"/>
  <c r="AT208" i="11"/>
  <c r="BB208" i="11"/>
  <c r="BJ208" i="11"/>
  <c r="BR208" i="11"/>
  <c r="BZ208" i="11"/>
  <c r="CH208" i="11"/>
  <c r="H208" i="11"/>
  <c r="O208" i="11"/>
  <c r="W208" i="11"/>
  <c r="AE208" i="11"/>
  <c r="AM208" i="11"/>
  <c r="AU208" i="11"/>
  <c r="BC208" i="11"/>
  <c r="BK208" i="11"/>
  <c r="BS208" i="11"/>
  <c r="CA208" i="11"/>
  <c r="CI208" i="11"/>
  <c r="I208" i="11"/>
  <c r="AF208" i="11"/>
  <c r="AV208" i="11"/>
  <c r="BT208" i="11"/>
  <c r="AO208" i="11"/>
  <c r="CC208" i="11"/>
  <c r="CN208" i="11"/>
  <c r="A215" i="4"/>
  <c r="B216" i="4"/>
  <c r="G214" i="4"/>
  <c r="J214" i="4"/>
  <c r="K214" i="4"/>
  <c r="H214" i="4"/>
  <c r="L214" i="4"/>
  <c r="I214" i="4"/>
  <c r="M214" i="4"/>
  <c r="N214" i="4"/>
  <c r="O214" i="4"/>
  <c r="P214" i="4"/>
  <c r="Q214" i="4"/>
  <c r="R214" i="4"/>
  <c r="S214" i="4"/>
  <c r="T214" i="4"/>
  <c r="U214" i="4"/>
  <c r="V214" i="4"/>
  <c r="W214" i="4"/>
  <c r="X214" i="4"/>
  <c r="Y214" i="4"/>
  <c r="Z214" i="4"/>
  <c r="AA214" i="4"/>
  <c r="AB214" i="4"/>
  <c r="AC214" i="4"/>
  <c r="AD214" i="4"/>
  <c r="AE214" i="4"/>
  <c r="AF214" i="4"/>
  <c r="AG214" i="4"/>
  <c r="AH214" i="4"/>
  <c r="AI214" i="4"/>
  <c r="AJ214" i="4"/>
  <c r="AK214" i="4"/>
  <c r="AL214" i="4"/>
  <c r="AM214" i="4"/>
  <c r="AN214" i="4"/>
  <c r="AO214" i="4"/>
  <c r="AP214" i="4"/>
  <c r="AQ214" i="4"/>
  <c r="AR214" i="4"/>
  <c r="AS214" i="4"/>
  <c r="AT214" i="4"/>
  <c r="AU214" i="4"/>
  <c r="AV214" i="4"/>
  <c r="AW214" i="4"/>
  <c r="AX214" i="4"/>
  <c r="AY214" i="4"/>
  <c r="AZ214" i="4"/>
  <c r="BA214" i="4"/>
  <c r="BB214" i="4"/>
  <c r="BC214" i="4"/>
  <c r="BD214" i="4"/>
  <c r="BE214" i="4"/>
  <c r="BF214" i="4"/>
  <c r="BG214" i="4"/>
  <c r="BH214" i="4"/>
  <c r="BI214" i="4"/>
  <c r="BJ214" i="4"/>
  <c r="BK214" i="4"/>
  <c r="BL214" i="4"/>
  <c r="BM214" i="4"/>
  <c r="BN214" i="4"/>
  <c r="BO214" i="4"/>
  <c r="BP214" i="4"/>
  <c r="BQ214" i="4"/>
  <c r="BR214" i="4"/>
  <c r="BS214" i="4"/>
  <c r="BT214" i="4"/>
  <c r="BU214" i="4"/>
  <c r="BV214" i="4"/>
  <c r="BW214" i="4"/>
  <c r="BX214" i="4"/>
  <c r="BY214" i="4"/>
  <c r="BZ214" i="4"/>
  <c r="CA214" i="4"/>
  <c r="CB214" i="4"/>
  <c r="CC214" i="4"/>
  <c r="CD214" i="4"/>
  <c r="CE214" i="4"/>
  <c r="CF214" i="4"/>
  <c r="CG214" i="4"/>
  <c r="CH214" i="4"/>
  <c r="CI214" i="4"/>
  <c r="CJ214" i="4"/>
  <c r="CK214" i="4"/>
  <c r="CL214" i="4"/>
  <c r="CM214" i="4"/>
  <c r="CN214" i="4"/>
  <c r="CO214" i="4"/>
  <c r="CP214" i="4"/>
  <c r="CR158" i="4"/>
  <c r="CR212" i="4"/>
  <c r="CR183" i="4"/>
  <c r="CR131" i="4"/>
  <c r="CR199" i="4"/>
  <c r="CR173" i="4"/>
  <c r="CR203" i="4"/>
  <c r="CR168" i="4"/>
  <c r="CR200" i="4"/>
  <c r="CR206" i="4"/>
  <c r="CR201" i="4"/>
  <c r="CR193" i="4"/>
  <c r="CR143" i="4"/>
  <c r="CR182" i="4"/>
  <c r="CR166" i="4"/>
  <c r="CR161" i="4"/>
  <c r="CR204" i="4"/>
  <c r="CR146" i="4"/>
  <c r="CR175" i="4"/>
  <c r="CR138" i="4"/>
  <c r="CR195" i="4"/>
  <c r="CR194" i="4"/>
  <c r="CR171" i="4"/>
  <c r="CR163" i="4"/>
  <c r="CR148" i="4"/>
  <c r="CR207" i="4"/>
  <c r="CR167" i="4"/>
  <c r="CR149" i="4"/>
  <c r="CR164" i="4"/>
  <c r="CR157" i="4"/>
  <c r="CR208" i="4"/>
  <c r="CR145" i="4"/>
  <c r="CR211" i="4"/>
  <c r="CR154" i="4"/>
  <c r="CR181" i="4"/>
  <c r="CR209" i="4"/>
  <c r="CR153" i="4"/>
  <c r="CR141" i="4"/>
  <c r="CR179" i="4"/>
  <c r="CR192" i="4"/>
  <c r="CR142" i="4"/>
  <c r="CR135" i="4"/>
  <c r="CR137" i="4"/>
  <c r="CR169" i="4"/>
  <c r="CR160" i="4"/>
  <c r="CR152" i="4"/>
  <c r="CR133" i="4"/>
  <c r="CR128" i="4"/>
  <c r="CR189" i="4"/>
  <c r="CR186" i="4"/>
  <c r="CR198" i="4"/>
  <c r="CR132" i="4"/>
  <c r="CR159" i="4"/>
  <c r="CR213" i="4"/>
  <c r="CR140" i="4"/>
  <c r="CR215" i="4"/>
  <c r="CR162" i="4"/>
  <c r="CR155" i="4"/>
  <c r="CR130" i="4"/>
  <c r="CR185" i="4"/>
  <c r="CR202" i="4"/>
  <c r="CR210" i="4"/>
  <c r="CR196" i="4"/>
  <c r="CR184" i="4"/>
  <c r="CR176" i="4"/>
  <c r="CR156" i="4"/>
  <c r="CR144" i="4"/>
  <c r="CR136" i="4"/>
  <c r="CR205" i="4"/>
  <c r="CR150" i="4"/>
  <c r="CR190" i="4"/>
  <c r="CR180" i="4"/>
  <c r="CR129" i="4"/>
  <c r="CR147" i="4"/>
  <c r="CR139" i="4"/>
  <c r="CR174" i="4"/>
  <c r="CR165" i="4"/>
  <c r="CR127" i="4"/>
  <c r="CR188" i="4"/>
  <c r="CR191" i="4"/>
  <c r="CR134" i="4"/>
  <c r="CR177" i="4"/>
  <c r="CR151" i="4"/>
  <c r="CR178" i="4"/>
  <c r="CR170" i="4"/>
  <c r="CR197" i="4"/>
  <c r="CR187" i="4"/>
  <c r="CR214" i="4"/>
  <c r="CR172" i="4"/>
  <c r="CQ119" i="11"/>
  <c r="CR113" i="11"/>
  <c r="CP179" i="11"/>
  <c r="CP207" i="11"/>
  <c r="CP178" i="11"/>
  <c r="CP203" i="11"/>
  <c r="CP140" i="11"/>
  <c r="CP175" i="11"/>
  <c r="CP170" i="11"/>
  <c r="CP161" i="11"/>
  <c r="CP191" i="11"/>
  <c r="CP205" i="11"/>
  <c r="CP138" i="11"/>
  <c r="CP200" i="11"/>
  <c r="CP182" i="11"/>
  <c r="CP123" i="11"/>
  <c r="CP166" i="11"/>
  <c r="CP147" i="11"/>
  <c r="CP162" i="11"/>
  <c r="CP134" i="11"/>
  <c r="CP137" i="11"/>
  <c r="CP198" i="11"/>
  <c r="CP157" i="11"/>
  <c r="CP121" i="11"/>
  <c r="CP188" i="11"/>
  <c r="CP204" i="11"/>
  <c r="CP194" i="11"/>
  <c r="CP176" i="11"/>
  <c r="CP148" i="11"/>
  <c r="CP131" i="11"/>
  <c r="CP201" i="11"/>
  <c r="CP180" i="11"/>
  <c r="CP160" i="11"/>
  <c r="CP163" i="11"/>
  <c r="CP159" i="11"/>
  <c r="CP177" i="11"/>
  <c r="CP135" i="11"/>
  <c r="CP206" i="11"/>
  <c r="CP165" i="11"/>
  <c r="CP126" i="11"/>
  <c r="CP128" i="11"/>
  <c r="CP190" i="11"/>
  <c r="CP173" i="11"/>
  <c r="CP187" i="11"/>
  <c r="CP133" i="11"/>
  <c r="CP169" i="11"/>
  <c r="CP183" i="11"/>
  <c r="CP142" i="11"/>
  <c r="CP156" i="11"/>
  <c r="CP184" i="11"/>
  <c r="CP172" i="11"/>
  <c r="CP185" i="11"/>
  <c r="CP192" i="11"/>
  <c r="CP122" i="11"/>
  <c r="CP151" i="11"/>
  <c r="CP155" i="11"/>
  <c r="CP153" i="11"/>
  <c r="CP124" i="11"/>
  <c r="CP195" i="11"/>
  <c r="CP168" i="11"/>
  <c r="CP164" i="11"/>
  <c r="CP125" i="11"/>
  <c r="CP197" i="11"/>
  <c r="CP139" i="11"/>
  <c r="CP181" i="11"/>
  <c r="CP199" i="11"/>
  <c r="CP130" i="11"/>
  <c r="CP127" i="11"/>
  <c r="CP144" i="11"/>
  <c r="CP150" i="11"/>
  <c r="CP189" i="11"/>
  <c r="CP143" i="11"/>
  <c r="CP141" i="11"/>
  <c r="CP171" i="11"/>
  <c r="CP167" i="11"/>
  <c r="CP158" i="11"/>
  <c r="CP132" i="11"/>
  <c r="CP129" i="11"/>
  <c r="CP174" i="11"/>
  <c r="CP154" i="11"/>
  <c r="CP152" i="11"/>
  <c r="CP193" i="11"/>
  <c r="CP145" i="11"/>
  <c r="CP202" i="11"/>
  <c r="CP196" i="11"/>
  <c r="CP146" i="11"/>
  <c r="CP209" i="11"/>
  <c r="CP136" i="11"/>
  <c r="CP186" i="11"/>
  <c r="CP149" i="11"/>
  <c r="CP208" i="11"/>
  <c r="R112" i="4"/>
  <c r="R111" i="4"/>
  <c r="CS125" i="4"/>
  <c r="CT119" i="4"/>
  <c r="R106" i="11"/>
  <c r="R105" i="11"/>
  <c r="A210" i="11"/>
  <c r="CQ210" i="11"/>
  <c r="B211" i="11"/>
  <c r="CM209" i="11"/>
  <c r="K209" i="11"/>
  <c r="S209" i="11"/>
  <c r="AA209" i="11"/>
  <c r="AI209" i="11"/>
  <c r="AQ209" i="11"/>
  <c r="AY209" i="11"/>
  <c r="BG209" i="11"/>
  <c r="BO209" i="11"/>
  <c r="BW209" i="11"/>
  <c r="CE209" i="11"/>
  <c r="N209" i="11"/>
  <c r="AL209" i="11"/>
  <c r="BJ209" i="11"/>
  <c r="CH209" i="11"/>
  <c r="CB209" i="11"/>
  <c r="Q209" i="11"/>
  <c r="AW209" i="11"/>
  <c r="CC209" i="11"/>
  <c r="R209" i="11"/>
  <c r="BF209" i="11"/>
  <c r="CL209" i="11"/>
  <c r="CN209" i="11"/>
  <c r="L209" i="11"/>
  <c r="T209" i="11"/>
  <c r="AB209" i="11"/>
  <c r="AJ209" i="11"/>
  <c r="AR209" i="11"/>
  <c r="AZ209" i="11"/>
  <c r="BH209" i="11"/>
  <c r="BP209" i="11"/>
  <c r="BX209" i="11"/>
  <c r="CF209" i="11"/>
  <c r="M209" i="11"/>
  <c r="AC209" i="11"/>
  <c r="AK209" i="11"/>
  <c r="AS209" i="11"/>
  <c r="BI209" i="11"/>
  <c r="BY209" i="11"/>
  <c r="AD209" i="11"/>
  <c r="BB209" i="11"/>
  <c r="BZ209" i="11"/>
  <c r="BL209" i="11"/>
  <c r="AO209" i="11"/>
  <c r="BM209" i="11"/>
  <c r="Z209" i="11"/>
  <c r="BN209" i="11"/>
  <c r="U209" i="11"/>
  <c r="BA209" i="11"/>
  <c r="BQ209" i="11"/>
  <c r="CG209" i="11"/>
  <c r="V209" i="11"/>
  <c r="AT209" i="11"/>
  <c r="BR209" i="11"/>
  <c r="CJ209" i="11"/>
  <c r="Y209" i="11"/>
  <c r="BU209" i="11"/>
  <c r="J209" i="11"/>
  <c r="AP209" i="11"/>
  <c r="BV209" i="11"/>
  <c r="H209" i="11"/>
  <c r="O209" i="11"/>
  <c r="W209" i="11"/>
  <c r="AE209" i="11"/>
  <c r="AM209" i="11"/>
  <c r="AU209" i="11"/>
  <c r="BC209" i="11"/>
  <c r="BK209" i="11"/>
  <c r="BS209" i="11"/>
  <c r="CA209" i="11"/>
  <c r="CI209" i="11"/>
  <c r="I209" i="11"/>
  <c r="P209" i="11"/>
  <c r="X209" i="11"/>
  <c r="AF209" i="11"/>
  <c r="AN209" i="11"/>
  <c r="AV209" i="11"/>
  <c r="BD209" i="11"/>
  <c r="BT209" i="11"/>
  <c r="G209" i="11"/>
  <c r="AG209" i="11"/>
  <c r="BE209" i="11"/>
  <c r="CK209" i="11"/>
  <c r="AH209" i="11"/>
  <c r="AX209" i="11"/>
  <c r="CD209" i="11"/>
  <c r="CO209" i="11"/>
  <c r="CU119" i="4"/>
  <c r="CT125" i="4"/>
  <c r="CS205" i="4"/>
  <c r="CS204" i="4"/>
  <c r="CS208" i="4"/>
  <c r="CS159" i="4"/>
  <c r="CS172" i="4"/>
  <c r="CS150" i="4"/>
  <c r="CS168" i="4"/>
  <c r="CS198" i="4"/>
  <c r="CS200" i="4"/>
  <c r="CS215" i="4"/>
  <c r="CS212" i="4"/>
  <c r="CS202" i="4"/>
  <c r="CS178" i="4"/>
  <c r="CS197" i="4"/>
  <c r="CS142" i="4"/>
  <c r="CS187" i="4"/>
  <c r="CS184" i="4"/>
  <c r="CS154" i="4"/>
  <c r="CS149" i="4"/>
  <c r="CS213" i="4"/>
  <c r="CS127" i="4"/>
  <c r="CS151" i="4"/>
  <c r="CS136" i="4"/>
  <c r="CS201" i="4"/>
  <c r="CS169" i="4"/>
  <c r="CS147" i="4"/>
  <c r="CS143" i="4"/>
  <c r="CS193" i="4"/>
  <c r="CS209" i="4"/>
  <c r="CS175" i="4"/>
  <c r="CS160" i="4"/>
  <c r="CS131" i="4"/>
  <c r="CS167" i="4"/>
  <c r="CS138" i="4"/>
  <c r="CS211" i="4"/>
  <c r="CS146" i="4"/>
  <c r="CS153" i="4"/>
  <c r="CS170" i="4"/>
  <c r="CS148" i="4"/>
  <c r="CS180" i="4"/>
  <c r="CS158" i="4"/>
  <c r="CS188" i="4"/>
  <c r="CS130" i="4"/>
  <c r="CS173" i="4"/>
  <c r="CS186" i="4"/>
  <c r="CS191" i="4"/>
  <c r="CS192" i="4"/>
  <c r="CS162" i="4"/>
  <c r="CS152" i="4"/>
  <c r="CS190" i="4"/>
  <c r="CS185" i="4"/>
  <c r="CS128" i="4"/>
  <c r="CS144" i="4"/>
  <c r="CS171" i="4"/>
  <c r="CS163" i="4"/>
  <c r="CS166" i="4"/>
  <c r="CS183" i="4"/>
  <c r="CS164" i="4"/>
  <c r="CS174" i="4"/>
  <c r="CS189" i="4"/>
  <c r="CS133" i="4"/>
  <c r="CS137" i="4"/>
  <c r="CS177" i="4"/>
  <c r="CS156" i="4"/>
  <c r="CS155" i="4"/>
  <c r="CS203" i="4"/>
  <c r="CS135" i="4"/>
  <c r="CS179" i="4"/>
  <c r="CS206" i="4"/>
  <c r="CS132" i="4"/>
  <c r="CS210" i="4"/>
  <c r="CS134" i="4"/>
  <c r="CS139" i="4"/>
  <c r="CS181" i="4"/>
  <c r="CS140" i="4"/>
  <c r="CS157" i="4"/>
  <c r="CS195" i="4"/>
  <c r="CS214" i="4"/>
  <c r="CS194" i="4"/>
  <c r="CS145" i="4"/>
  <c r="CS129" i="4"/>
  <c r="CS199" i="4"/>
  <c r="CS161" i="4"/>
  <c r="CS182" i="4"/>
  <c r="CS176" i="4"/>
  <c r="CS165" i="4"/>
  <c r="CS196" i="4"/>
  <c r="CS141" i="4"/>
  <c r="CS207" i="4"/>
  <c r="CS113" i="11"/>
  <c r="CR119" i="11"/>
  <c r="G215" i="4"/>
  <c r="K215" i="4"/>
  <c r="H215" i="4"/>
  <c r="J215" i="4"/>
  <c r="I215" i="4"/>
  <c r="L215" i="4"/>
  <c r="M215" i="4"/>
  <c r="N215" i="4"/>
  <c r="O215" i="4"/>
  <c r="P215" i="4"/>
  <c r="Q215" i="4"/>
  <c r="R215" i="4"/>
  <c r="S215" i="4"/>
  <c r="T215" i="4"/>
  <c r="U215" i="4"/>
  <c r="V215" i="4"/>
  <c r="W215" i="4"/>
  <c r="X215" i="4"/>
  <c r="Y215" i="4"/>
  <c r="Z215" i="4"/>
  <c r="AA215" i="4"/>
  <c r="AB215" i="4"/>
  <c r="AC215" i="4"/>
  <c r="AD215" i="4"/>
  <c r="AE215" i="4"/>
  <c r="AF215" i="4"/>
  <c r="AG215" i="4"/>
  <c r="AH215" i="4"/>
  <c r="AI215" i="4"/>
  <c r="AJ215" i="4"/>
  <c r="AK215" i="4"/>
  <c r="AL215" i="4"/>
  <c r="AM215" i="4"/>
  <c r="AN215" i="4"/>
  <c r="AO215" i="4"/>
  <c r="AP215" i="4"/>
  <c r="AQ215" i="4"/>
  <c r="AR215" i="4"/>
  <c r="AS215" i="4"/>
  <c r="AT215" i="4"/>
  <c r="AU215" i="4"/>
  <c r="AV215" i="4"/>
  <c r="AW215" i="4"/>
  <c r="AX215" i="4"/>
  <c r="AY215" i="4"/>
  <c r="AZ215" i="4"/>
  <c r="BA215" i="4"/>
  <c r="BB215" i="4"/>
  <c r="BC215" i="4"/>
  <c r="BD215" i="4"/>
  <c r="BE215" i="4"/>
  <c r="BF215" i="4"/>
  <c r="BG215" i="4"/>
  <c r="BH215" i="4"/>
  <c r="BI215" i="4"/>
  <c r="BJ215" i="4"/>
  <c r="BK215" i="4"/>
  <c r="BL215" i="4"/>
  <c r="BM215" i="4"/>
  <c r="BN215" i="4"/>
  <c r="BO215" i="4"/>
  <c r="BP215" i="4"/>
  <c r="BQ215" i="4"/>
  <c r="BR215" i="4"/>
  <c r="BS215" i="4"/>
  <c r="BT215" i="4"/>
  <c r="BU215" i="4"/>
  <c r="BV215" i="4"/>
  <c r="BW215" i="4"/>
  <c r="BX215" i="4"/>
  <c r="BY215" i="4"/>
  <c r="BZ215" i="4"/>
  <c r="CA215" i="4"/>
  <c r="CB215" i="4"/>
  <c r="CC215" i="4"/>
  <c r="CD215" i="4"/>
  <c r="CE215" i="4"/>
  <c r="CF215" i="4"/>
  <c r="CG215" i="4"/>
  <c r="CH215" i="4"/>
  <c r="CI215" i="4"/>
  <c r="CJ215" i="4"/>
  <c r="CK215" i="4"/>
  <c r="CL215" i="4"/>
  <c r="CM215" i="4"/>
  <c r="CN215" i="4"/>
  <c r="CO215" i="4"/>
  <c r="CP215" i="4"/>
  <c r="CQ215" i="4"/>
  <c r="B217" i="4"/>
  <c r="A216" i="4"/>
  <c r="CS216" i="4"/>
  <c r="CQ204" i="11"/>
  <c r="CQ172" i="11"/>
  <c r="CQ182" i="11"/>
  <c r="CQ192" i="11"/>
  <c r="CQ154" i="11"/>
  <c r="CQ196" i="11"/>
  <c r="CQ207" i="11"/>
  <c r="CQ186" i="11"/>
  <c r="CQ180" i="11"/>
  <c r="CQ140" i="11"/>
  <c r="CQ173" i="11"/>
  <c r="CQ160" i="11"/>
  <c r="CQ167" i="11"/>
  <c r="CQ166" i="11"/>
  <c r="CQ185" i="11"/>
  <c r="CQ168" i="11"/>
  <c r="CQ153" i="11"/>
  <c r="CQ187" i="11"/>
  <c r="CQ158" i="11"/>
  <c r="CQ138" i="11"/>
  <c r="CQ198" i="11"/>
  <c r="CQ146" i="11"/>
  <c r="CQ179" i="11"/>
  <c r="CQ208" i="11"/>
  <c r="CQ200" i="11"/>
  <c r="CQ178" i="11"/>
  <c r="CQ191" i="11"/>
  <c r="CQ199" i="11"/>
  <c r="CQ155" i="11"/>
  <c r="CQ125" i="11"/>
  <c r="CQ195" i="11"/>
  <c r="CQ122" i="11"/>
  <c r="CQ162" i="11"/>
  <c r="CQ183" i="11"/>
  <c r="CQ206" i="11"/>
  <c r="CQ159" i="11"/>
  <c r="CQ124" i="11"/>
  <c r="CQ165" i="11"/>
  <c r="CQ128" i="11"/>
  <c r="CQ147" i="11"/>
  <c r="CQ193" i="11"/>
  <c r="CQ129" i="11"/>
  <c r="CQ142" i="11"/>
  <c r="CQ181" i="11"/>
  <c r="CQ174" i="11"/>
  <c r="CQ126" i="11"/>
  <c r="CQ161" i="11"/>
  <c r="CQ164" i="11"/>
  <c r="CQ194" i="11"/>
  <c r="CQ127" i="11"/>
  <c r="CQ132" i="11"/>
  <c r="CQ145" i="11"/>
  <c r="CQ141" i="11"/>
  <c r="CQ201" i="11"/>
  <c r="CQ121" i="11"/>
  <c r="CQ148" i="11"/>
  <c r="CQ139" i="11"/>
  <c r="CQ176" i="11"/>
  <c r="CQ130" i="11"/>
  <c r="CQ190" i="11"/>
  <c r="CQ175" i="11"/>
  <c r="CQ149" i="11"/>
  <c r="CQ202" i="11"/>
  <c r="CQ171" i="11"/>
  <c r="CQ135" i="11"/>
  <c r="CQ137" i="11"/>
  <c r="CQ151" i="11"/>
  <c r="CQ157" i="11"/>
  <c r="CQ209" i="11"/>
  <c r="CQ136" i="11"/>
  <c r="CQ134" i="11"/>
  <c r="CQ177" i="11"/>
  <c r="CQ150" i="11"/>
  <c r="CQ184" i="11"/>
  <c r="CQ156" i="11"/>
  <c r="CQ169" i="11"/>
  <c r="CQ170" i="11"/>
  <c r="CQ143" i="11"/>
  <c r="CQ189" i="11"/>
  <c r="CQ131" i="11"/>
  <c r="CQ123" i="11"/>
  <c r="CQ152" i="11"/>
  <c r="CQ203" i="11"/>
  <c r="CQ163" i="11"/>
  <c r="CQ133" i="11"/>
  <c r="CQ205" i="11"/>
  <c r="CQ188" i="11"/>
  <c r="CQ197" i="11"/>
  <c r="CQ144" i="11"/>
  <c r="B212" i="11"/>
  <c r="A211" i="11"/>
  <c r="CN210" i="11"/>
  <c r="N210" i="11"/>
  <c r="V210" i="11"/>
  <c r="AD210" i="11"/>
  <c r="AL210" i="11"/>
  <c r="AT210" i="11"/>
  <c r="BB210" i="11"/>
  <c r="BJ210" i="11"/>
  <c r="BR210" i="11"/>
  <c r="BZ210" i="11"/>
  <c r="CH210" i="11"/>
  <c r="G210" i="11"/>
  <c r="AG210" i="11"/>
  <c r="BE210" i="11"/>
  <c r="CC210" i="11"/>
  <c r="K210" i="11"/>
  <c r="AQ210" i="11"/>
  <c r="BW210" i="11"/>
  <c r="CM210" i="11"/>
  <c r="AB210" i="11"/>
  <c r="BH210" i="11"/>
  <c r="CO210" i="11"/>
  <c r="AK210" i="11"/>
  <c r="BY210" i="11"/>
  <c r="H210" i="11"/>
  <c r="O210" i="11"/>
  <c r="W210" i="11"/>
  <c r="AE210" i="11"/>
  <c r="AM210" i="11"/>
  <c r="AU210" i="11"/>
  <c r="BC210" i="11"/>
  <c r="BK210" i="11"/>
  <c r="BS210" i="11"/>
  <c r="CA210" i="11"/>
  <c r="CI210" i="11"/>
  <c r="P210" i="11"/>
  <c r="X210" i="11"/>
  <c r="AN210" i="11"/>
  <c r="AV210" i="11"/>
  <c r="BL210" i="11"/>
  <c r="BT210" i="11"/>
  <c r="CJ210" i="11"/>
  <c r="Y210" i="11"/>
  <c r="AW210" i="11"/>
  <c r="BU210" i="11"/>
  <c r="AA210" i="11"/>
  <c r="AY210" i="11"/>
  <c r="CE210" i="11"/>
  <c r="AJ210" i="11"/>
  <c r="BP210" i="11"/>
  <c r="U210" i="11"/>
  <c r="BA210" i="11"/>
  <c r="I210" i="11"/>
  <c r="AF210" i="11"/>
  <c r="BD210" i="11"/>
  <c r="CB210" i="11"/>
  <c r="Q210" i="11"/>
  <c r="AO210" i="11"/>
  <c r="BM210" i="11"/>
  <c r="CK210" i="11"/>
  <c r="AI210" i="11"/>
  <c r="BO210" i="11"/>
  <c r="L210" i="11"/>
  <c r="AR210" i="11"/>
  <c r="CF210" i="11"/>
  <c r="AC210" i="11"/>
  <c r="BI210" i="11"/>
  <c r="CG210" i="11"/>
  <c r="J210" i="11"/>
  <c r="R210" i="11"/>
  <c r="Z210" i="11"/>
  <c r="AH210" i="11"/>
  <c r="AP210" i="11"/>
  <c r="AX210" i="11"/>
  <c r="BF210" i="11"/>
  <c r="BN210" i="11"/>
  <c r="BV210" i="11"/>
  <c r="CD210" i="11"/>
  <c r="CL210" i="11"/>
  <c r="S210" i="11"/>
  <c r="BG210" i="11"/>
  <c r="T210" i="11"/>
  <c r="AZ210" i="11"/>
  <c r="BX210" i="11"/>
  <c r="M210" i="11"/>
  <c r="AS210" i="11"/>
  <c r="BQ210" i="11"/>
  <c r="CP210" i="11"/>
  <c r="CR173" i="11"/>
  <c r="CR130" i="11"/>
  <c r="CR192" i="11"/>
  <c r="CR185" i="11"/>
  <c r="CR199" i="11"/>
  <c r="CR203" i="11"/>
  <c r="CR200" i="11"/>
  <c r="CR198" i="11"/>
  <c r="CR143" i="11"/>
  <c r="CR183" i="11"/>
  <c r="CR137" i="11"/>
  <c r="CR160" i="11"/>
  <c r="CR165" i="11"/>
  <c r="CR126" i="11"/>
  <c r="CR181" i="11"/>
  <c r="CR155" i="11"/>
  <c r="CR175" i="11"/>
  <c r="CR159" i="11"/>
  <c r="CR186" i="11"/>
  <c r="CR129" i="11"/>
  <c r="CR142" i="11"/>
  <c r="CR127" i="11"/>
  <c r="CR157" i="11"/>
  <c r="CR123" i="11"/>
  <c r="CR210" i="11"/>
  <c r="CR169" i="11"/>
  <c r="CR188" i="11"/>
  <c r="CR158" i="11"/>
  <c r="CR172" i="11"/>
  <c r="CR179" i="11"/>
  <c r="CR147" i="11"/>
  <c r="CR153" i="11"/>
  <c r="CR122" i="11"/>
  <c r="CR191" i="11"/>
  <c r="CR156" i="11"/>
  <c r="CR176" i="11"/>
  <c r="CR195" i="11"/>
  <c r="CR138" i="11"/>
  <c r="CR167" i="11"/>
  <c r="CR206" i="11"/>
  <c r="CR209" i="11"/>
  <c r="CR201" i="11"/>
  <c r="CR163" i="11"/>
  <c r="CR128" i="11"/>
  <c r="CR132" i="11"/>
  <c r="CR194" i="11"/>
  <c r="CR149" i="11"/>
  <c r="CR184" i="11"/>
  <c r="CR124" i="11"/>
  <c r="CR202" i="11"/>
  <c r="CR150" i="11"/>
  <c r="CR204" i="11"/>
  <c r="CR152" i="11"/>
  <c r="CR161" i="11"/>
  <c r="CR136" i="11"/>
  <c r="CR180" i="11"/>
  <c r="CR187" i="11"/>
  <c r="CR177" i="11"/>
  <c r="CR164" i="11"/>
  <c r="CR151" i="11"/>
  <c r="CR196" i="11"/>
  <c r="CR193" i="11"/>
  <c r="CR205" i="11"/>
  <c r="CR139" i="11"/>
  <c r="CR154" i="11"/>
  <c r="CR148" i="11"/>
  <c r="CR174" i="11"/>
  <c r="CR208" i="11"/>
  <c r="CR170" i="11"/>
  <c r="CR134" i="11"/>
  <c r="CR141" i="11"/>
  <c r="CR211" i="11"/>
  <c r="CR168" i="11"/>
  <c r="CR135" i="11"/>
  <c r="CR121" i="11"/>
  <c r="CR207" i="11"/>
  <c r="CR166" i="11"/>
  <c r="CR178" i="11"/>
  <c r="CR144" i="11"/>
  <c r="CR182" i="11"/>
  <c r="CR162" i="11"/>
  <c r="CR145" i="11"/>
  <c r="CR125" i="11"/>
  <c r="CR140" i="11"/>
  <c r="CR133" i="11"/>
  <c r="CR197" i="11"/>
  <c r="CR189" i="11"/>
  <c r="CR190" i="11"/>
  <c r="CR146" i="11"/>
  <c r="CR131" i="11"/>
  <c r="CR171" i="11"/>
  <c r="CS119" i="11"/>
  <c r="CT113" i="11"/>
  <c r="K216" i="4"/>
  <c r="H216" i="4"/>
  <c r="G216" i="4"/>
  <c r="J216" i="4"/>
  <c r="L216" i="4"/>
  <c r="I216" i="4"/>
  <c r="M216" i="4"/>
  <c r="N216" i="4"/>
  <c r="O216" i="4"/>
  <c r="P216" i="4"/>
  <c r="Q216" i="4"/>
  <c r="R216" i="4"/>
  <c r="S216" i="4"/>
  <c r="T216" i="4"/>
  <c r="U216" i="4"/>
  <c r="V216" i="4"/>
  <c r="W216" i="4"/>
  <c r="X216" i="4"/>
  <c r="Y216" i="4"/>
  <c r="Z216" i="4"/>
  <c r="AA216" i="4"/>
  <c r="AB216" i="4"/>
  <c r="AC216" i="4"/>
  <c r="AD216" i="4"/>
  <c r="AE216" i="4"/>
  <c r="AF216" i="4"/>
  <c r="AG216" i="4"/>
  <c r="AH216" i="4"/>
  <c r="AI216" i="4"/>
  <c r="AJ216" i="4"/>
  <c r="AK216" i="4"/>
  <c r="AL216" i="4"/>
  <c r="AM216" i="4"/>
  <c r="AN216" i="4"/>
  <c r="AO216" i="4"/>
  <c r="AP216" i="4"/>
  <c r="AQ216" i="4"/>
  <c r="AR216" i="4"/>
  <c r="AS216" i="4"/>
  <c r="AT216" i="4"/>
  <c r="AU216" i="4"/>
  <c r="AV216" i="4"/>
  <c r="AW216" i="4"/>
  <c r="AX216" i="4"/>
  <c r="AY216" i="4"/>
  <c r="AZ216" i="4"/>
  <c r="BA216" i="4"/>
  <c r="BB216" i="4"/>
  <c r="BC216" i="4"/>
  <c r="BD216" i="4"/>
  <c r="BE216" i="4"/>
  <c r="BF216" i="4"/>
  <c r="BG216" i="4"/>
  <c r="BH216" i="4"/>
  <c r="BI216" i="4"/>
  <c r="BJ216" i="4"/>
  <c r="BK216" i="4"/>
  <c r="BL216" i="4"/>
  <c r="BM216" i="4"/>
  <c r="BN216" i="4"/>
  <c r="BO216" i="4"/>
  <c r="BP216" i="4"/>
  <c r="BQ216" i="4"/>
  <c r="BR216" i="4"/>
  <c r="BS216" i="4"/>
  <c r="BT216" i="4"/>
  <c r="BU216" i="4"/>
  <c r="BV216" i="4"/>
  <c r="BW216" i="4"/>
  <c r="BX216" i="4"/>
  <c r="BY216" i="4"/>
  <c r="BZ216" i="4"/>
  <c r="CA216" i="4"/>
  <c r="CB216" i="4"/>
  <c r="CC216" i="4"/>
  <c r="CD216" i="4"/>
  <c r="CE216" i="4"/>
  <c r="CF216" i="4"/>
  <c r="CG216" i="4"/>
  <c r="CH216" i="4"/>
  <c r="CI216" i="4"/>
  <c r="CJ216" i="4"/>
  <c r="CK216" i="4"/>
  <c r="CL216" i="4"/>
  <c r="CM216" i="4"/>
  <c r="CN216" i="4"/>
  <c r="CO216" i="4"/>
  <c r="CP216" i="4"/>
  <c r="CQ216" i="4"/>
  <c r="CR216" i="4"/>
  <c r="CT130" i="4"/>
  <c r="CT188" i="4"/>
  <c r="CT189" i="4"/>
  <c r="CT197" i="4"/>
  <c r="CT132" i="4"/>
  <c r="CT176" i="4"/>
  <c r="CT205" i="4"/>
  <c r="CT161" i="4"/>
  <c r="CT152" i="4"/>
  <c r="CT151" i="4"/>
  <c r="CT177" i="4"/>
  <c r="CT164" i="4"/>
  <c r="CT127" i="4"/>
  <c r="CT190" i="4"/>
  <c r="CT137" i="4"/>
  <c r="CT213" i="4"/>
  <c r="CT129" i="4"/>
  <c r="CT146" i="4"/>
  <c r="CT181" i="4"/>
  <c r="CT200" i="4"/>
  <c r="CT135" i="4"/>
  <c r="CT193" i="4"/>
  <c r="CT162" i="4"/>
  <c r="CT140" i="4"/>
  <c r="CT155" i="4"/>
  <c r="CT134" i="4"/>
  <c r="CT150" i="4"/>
  <c r="CT143" i="4"/>
  <c r="CT148" i="4"/>
  <c r="CT178" i="4"/>
  <c r="CT139" i="4"/>
  <c r="CT179" i="4"/>
  <c r="CT141" i="4"/>
  <c r="CT184" i="4"/>
  <c r="CT215" i="4"/>
  <c r="CT196" i="4"/>
  <c r="CT194" i="4"/>
  <c r="CT199" i="4"/>
  <c r="CT216" i="4"/>
  <c r="CT154" i="4"/>
  <c r="CT138" i="4"/>
  <c r="CT203" i="4"/>
  <c r="CT153" i="4"/>
  <c r="CT208" i="4"/>
  <c r="CT142" i="4"/>
  <c r="CT133" i="4"/>
  <c r="A217" i="4"/>
  <c r="CT217" i="4"/>
  <c r="CT156" i="4"/>
  <c r="CT211" i="4"/>
  <c r="CT172" i="4"/>
  <c r="CT131" i="4"/>
  <c r="CT175" i="4"/>
  <c r="CT158" i="4"/>
  <c r="CT147" i="4"/>
  <c r="CT206" i="4"/>
  <c r="CT192" i="4"/>
  <c r="CT210" i="4"/>
  <c r="CT171" i="4"/>
  <c r="CT144" i="4"/>
  <c r="CT198" i="4"/>
  <c r="CT174" i="4"/>
  <c r="CT207" i="4"/>
  <c r="CT145" i="4"/>
  <c r="CT212" i="4"/>
  <c r="CT165" i="4"/>
  <c r="CT191" i="4"/>
  <c r="CT163" i="4"/>
  <c r="CT204" i="4"/>
  <c r="CT186" i="4"/>
  <c r="CT182" i="4"/>
  <c r="CT168" i="4"/>
  <c r="CT160" i="4"/>
  <c r="CT169" i="4"/>
  <c r="CT166" i="4"/>
  <c r="CT201" i="4"/>
  <c r="CT136" i="4"/>
  <c r="CT185" i="4"/>
  <c r="CT183" i="4"/>
  <c r="CT128" i="4"/>
  <c r="CT180" i="4"/>
  <c r="CT159" i="4"/>
  <c r="CT173" i="4"/>
  <c r="CT202" i="4"/>
  <c r="CT195" i="4"/>
  <c r="CT209" i="4"/>
  <c r="CT167" i="4"/>
  <c r="CT157" i="4"/>
  <c r="CT149" i="4"/>
  <c r="CT170" i="4"/>
  <c r="CT187" i="4"/>
  <c r="CT214" i="4"/>
  <c r="B218" i="4"/>
  <c r="CU125" i="4"/>
  <c r="CV119" i="4"/>
  <c r="CO211" i="11"/>
  <c r="G211" i="11"/>
  <c r="Q211" i="11"/>
  <c r="Y211" i="11"/>
  <c r="AG211" i="11"/>
  <c r="AO211" i="11"/>
  <c r="AW211" i="11"/>
  <c r="BE211" i="11"/>
  <c r="BM211" i="11"/>
  <c r="BU211" i="11"/>
  <c r="CC211" i="11"/>
  <c r="CK211" i="11"/>
  <c r="S211" i="11"/>
  <c r="AA211" i="11"/>
  <c r="AQ211" i="11"/>
  <c r="AY211" i="11"/>
  <c r="BO211" i="11"/>
  <c r="CE211" i="11"/>
  <c r="AE211" i="11"/>
  <c r="CP211" i="11"/>
  <c r="AF211" i="11"/>
  <c r="BL211" i="11"/>
  <c r="J211" i="11"/>
  <c r="R211" i="11"/>
  <c r="Z211" i="11"/>
  <c r="AH211" i="11"/>
  <c r="AP211" i="11"/>
  <c r="AX211" i="11"/>
  <c r="BF211" i="11"/>
  <c r="BN211" i="11"/>
  <c r="BV211" i="11"/>
  <c r="CD211" i="11"/>
  <c r="CL211" i="11"/>
  <c r="K211" i="11"/>
  <c r="AI211" i="11"/>
  <c r="BG211" i="11"/>
  <c r="BW211" i="11"/>
  <c r="CM211" i="11"/>
  <c r="T211" i="11"/>
  <c r="AB211" i="11"/>
  <c r="AJ211" i="11"/>
  <c r="AZ211" i="11"/>
  <c r="BH211" i="11"/>
  <c r="BP211" i="11"/>
  <c r="CF211" i="11"/>
  <c r="V211" i="11"/>
  <c r="AT211" i="11"/>
  <c r="BR211" i="11"/>
  <c r="H211" i="11"/>
  <c r="AM211" i="11"/>
  <c r="BK211" i="11"/>
  <c r="CI211" i="11"/>
  <c r="P211" i="11"/>
  <c r="AV211" i="11"/>
  <c r="CB211" i="11"/>
  <c r="L211" i="11"/>
  <c r="AR211" i="11"/>
  <c r="BX211" i="11"/>
  <c r="CN211" i="11"/>
  <c r="N211" i="11"/>
  <c r="AD211" i="11"/>
  <c r="BB211" i="11"/>
  <c r="BJ211" i="11"/>
  <c r="CH211" i="11"/>
  <c r="W211" i="11"/>
  <c r="BC211" i="11"/>
  <c r="CA211" i="11"/>
  <c r="X211" i="11"/>
  <c r="BD211" i="11"/>
  <c r="CJ211" i="11"/>
  <c r="M211" i="11"/>
  <c r="U211" i="11"/>
  <c r="AC211" i="11"/>
  <c r="AK211" i="11"/>
  <c r="AS211" i="11"/>
  <c r="BA211" i="11"/>
  <c r="BI211" i="11"/>
  <c r="BQ211" i="11"/>
  <c r="BY211" i="11"/>
  <c r="CG211" i="11"/>
  <c r="AL211" i="11"/>
  <c r="BZ211" i="11"/>
  <c r="O211" i="11"/>
  <c r="AU211" i="11"/>
  <c r="BS211" i="11"/>
  <c r="I211" i="11"/>
  <c r="AN211" i="11"/>
  <c r="BT211" i="11"/>
  <c r="CQ211" i="11"/>
  <c r="A212" i="11"/>
  <c r="B213" i="11"/>
  <c r="A218" i="4"/>
  <c r="CU218" i="4"/>
  <c r="B219" i="4"/>
  <c r="CU113" i="11"/>
  <c r="CT119" i="11"/>
  <c r="J217" i="4"/>
  <c r="H217" i="4"/>
  <c r="K217" i="4"/>
  <c r="G217" i="4"/>
  <c r="I217" i="4"/>
  <c r="L217" i="4"/>
  <c r="M217" i="4"/>
  <c r="N217" i="4"/>
  <c r="O217" i="4"/>
  <c r="P217" i="4"/>
  <c r="Q217" i="4"/>
  <c r="R217" i="4"/>
  <c r="S217" i="4"/>
  <c r="T217" i="4"/>
  <c r="U217" i="4"/>
  <c r="V217" i="4"/>
  <c r="W217" i="4"/>
  <c r="X217" i="4"/>
  <c r="Y217" i="4"/>
  <c r="Z217" i="4"/>
  <c r="AA217" i="4"/>
  <c r="AB217" i="4"/>
  <c r="AC217" i="4"/>
  <c r="AD217" i="4"/>
  <c r="AE217" i="4"/>
  <c r="AF217" i="4"/>
  <c r="AG217" i="4"/>
  <c r="AH217" i="4"/>
  <c r="AI217" i="4"/>
  <c r="AJ217" i="4"/>
  <c r="AK217" i="4"/>
  <c r="AL217" i="4"/>
  <c r="AM217" i="4"/>
  <c r="AN217" i="4"/>
  <c r="AO217" i="4"/>
  <c r="AP217" i="4"/>
  <c r="AQ217" i="4"/>
  <c r="AR217" i="4"/>
  <c r="AS217" i="4"/>
  <c r="AT217" i="4"/>
  <c r="AU217" i="4"/>
  <c r="AV217" i="4"/>
  <c r="AW217" i="4"/>
  <c r="AX217" i="4"/>
  <c r="AY217" i="4"/>
  <c r="AZ217" i="4"/>
  <c r="BA217" i="4"/>
  <c r="BB217" i="4"/>
  <c r="BC217" i="4"/>
  <c r="BD217" i="4"/>
  <c r="BE217" i="4"/>
  <c r="BF217" i="4"/>
  <c r="BG217" i="4"/>
  <c r="BH217" i="4"/>
  <c r="BI217" i="4"/>
  <c r="BJ217" i="4"/>
  <c r="BK217" i="4"/>
  <c r="BL217" i="4"/>
  <c r="BM217" i="4"/>
  <c r="BN217" i="4"/>
  <c r="BO217" i="4"/>
  <c r="BP217" i="4"/>
  <c r="BQ217" i="4"/>
  <c r="BR217" i="4"/>
  <c r="BS217" i="4"/>
  <c r="BT217" i="4"/>
  <c r="BU217" i="4"/>
  <c r="BV217" i="4"/>
  <c r="BW217" i="4"/>
  <c r="BX217" i="4"/>
  <c r="BY217" i="4"/>
  <c r="BZ217" i="4"/>
  <c r="CA217" i="4"/>
  <c r="CB217" i="4"/>
  <c r="CC217" i="4"/>
  <c r="CD217" i="4"/>
  <c r="CE217" i="4"/>
  <c r="CF217" i="4"/>
  <c r="CG217" i="4"/>
  <c r="CH217" i="4"/>
  <c r="CI217" i="4"/>
  <c r="CJ217" i="4"/>
  <c r="CK217" i="4"/>
  <c r="CL217" i="4"/>
  <c r="CM217" i="4"/>
  <c r="CN217" i="4"/>
  <c r="CO217" i="4"/>
  <c r="CP217" i="4"/>
  <c r="CQ217" i="4"/>
  <c r="CR217" i="4"/>
  <c r="CS217" i="4"/>
  <c r="CS179" i="11"/>
  <c r="CS212" i="11"/>
  <c r="CS149" i="11"/>
  <c r="CS199" i="11"/>
  <c r="CS127" i="11"/>
  <c r="CS125" i="11"/>
  <c r="CS154" i="11"/>
  <c r="CS208" i="11"/>
  <c r="CS193" i="11"/>
  <c r="CS148" i="11"/>
  <c r="CS136" i="11"/>
  <c r="CS144" i="11"/>
  <c r="CS150" i="11"/>
  <c r="CS123" i="11"/>
  <c r="CS184" i="11"/>
  <c r="CS146" i="11"/>
  <c r="CS204" i="11"/>
  <c r="CS156" i="11"/>
  <c r="CS201" i="11"/>
  <c r="CS206" i="11"/>
  <c r="CS194" i="11"/>
  <c r="CS207" i="11"/>
  <c r="CS134" i="11"/>
  <c r="CS174" i="11"/>
  <c r="CS142" i="11"/>
  <c r="CS200" i="11"/>
  <c r="CS137" i="11"/>
  <c r="CS198" i="11"/>
  <c r="CS178" i="11"/>
  <c r="CS161" i="11"/>
  <c r="CS209" i="11"/>
  <c r="CS197" i="11"/>
  <c r="CS211" i="11"/>
  <c r="CS183" i="11"/>
  <c r="CS172" i="11"/>
  <c r="CS121" i="11"/>
  <c r="CS176" i="11"/>
  <c r="CS130" i="11"/>
  <c r="CS210" i="11"/>
  <c r="CS203" i="11"/>
  <c r="CS185" i="11"/>
  <c r="CS159" i="11"/>
  <c r="CS162" i="11"/>
  <c r="CS202" i="11"/>
  <c r="CS187" i="11"/>
  <c r="CS186" i="11"/>
  <c r="CS153" i="11"/>
  <c r="CS155" i="11"/>
  <c r="CS182" i="11"/>
  <c r="CS181" i="11"/>
  <c r="CS205" i="11"/>
  <c r="CS163" i="11"/>
  <c r="CS131" i="11"/>
  <c r="CS180" i="11"/>
  <c r="CS140" i="11"/>
  <c r="CS170" i="11"/>
  <c r="CS143" i="11"/>
  <c r="CS160" i="11"/>
  <c r="CS175" i="11"/>
  <c r="CS169" i="11"/>
  <c r="CS188" i="11"/>
  <c r="CS158" i="11"/>
  <c r="CS124" i="11"/>
  <c r="CS190" i="11"/>
  <c r="CS167" i="11"/>
  <c r="CS195" i="11"/>
  <c r="CS165" i="11"/>
  <c r="CS128" i="11"/>
  <c r="CS147" i="11"/>
  <c r="CS164" i="11"/>
  <c r="CS129" i="11"/>
  <c r="CS173" i="11"/>
  <c r="CS166" i="11"/>
  <c r="CS141" i="11"/>
  <c r="CS139" i="11"/>
  <c r="CS189" i="11"/>
  <c r="CS152" i="11"/>
  <c r="CS171" i="11"/>
  <c r="CS145" i="11"/>
  <c r="CS133" i="11"/>
  <c r="CS196" i="11"/>
  <c r="CS122" i="11"/>
  <c r="CS138" i="11"/>
  <c r="CS168" i="11"/>
  <c r="CS135" i="11"/>
  <c r="CS177" i="11"/>
  <c r="CS151" i="11"/>
  <c r="CS191" i="11"/>
  <c r="CS192" i="11"/>
  <c r="CS126" i="11"/>
  <c r="CS132" i="11"/>
  <c r="CS157" i="11"/>
  <c r="CW119" i="4"/>
  <c r="CV125" i="4"/>
  <c r="CU143" i="4"/>
  <c r="CU155" i="4"/>
  <c r="CU153" i="4"/>
  <c r="CU168" i="4"/>
  <c r="CU210" i="4"/>
  <c r="CU200" i="4"/>
  <c r="CU159" i="4"/>
  <c r="CU186" i="4"/>
  <c r="CU176" i="4"/>
  <c r="CU161" i="4"/>
  <c r="CU193" i="4"/>
  <c r="CU165" i="4"/>
  <c r="CU198" i="4"/>
  <c r="CU178" i="4"/>
  <c r="CU195" i="4"/>
  <c r="CU129" i="4"/>
  <c r="CU185" i="4"/>
  <c r="CU213" i="4"/>
  <c r="CU197" i="4"/>
  <c r="CU158" i="4"/>
  <c r="CU127" i="4"/>
  <c r="CU215" i="4"/>
  <c r="CU179" i="4"/>
  <c r="CU208" i="4"/>
  <c r="CU156" i="4"/>
  <c r="CU177" i="4"/>
  <c r="CU207" i="4"/>
  <c r="CU203" i="4"/>
  <c r="CU142" i="4"/>
  <c r="CU149" i="4"/>
  <c r="CU206" i="4"/>
  <c r="CU150" i="4"/>
  <c r="CU131" i="4"/>
  <c r="CU212" i="4"/>
  <c r="CU205" i="4"/>
  <c r="CU157" i="4"/>
  <c r="CU196" i="4"/>
  <c r="CU170" i="4"/>
  <c r="CU181" i="4"/>
  <c r="CU174" i="4"/>
  <c r="CU162" i="4"/>
  <c r="CU136" i="4"/>
  <c r="CU209" i="4"/>
  <c r="CU144" i="4"/>
  <c r="CU145" i="4"/>
  <c r="CU164" i="4"/>
  <c r="CU187" i="4"/>
  <c r="CU167" i="4"/>
  <c r="CU202" i="4"/>
  <c r="CU134" i="4"/>
  <c r="CU163" i="4"/>
  <c r="CU184" i="4"/>
  <c r="CU138" i="4"/>
  <c r="CU154" i="4"/>
  <c r="CU148" i="4"/>
  <c r="CU204" i="4"/>
  <c r="CU130" i="4"/>
  <c r="CU194" i="4"/>
  <c r="CU132" i="4"/>
  <c r="CU151" i="4"/>
  <c r="CU211" i="4"/>
  <c r="CU141" i="4"/>
  <c r="CU188" i="4"/>
  <c r="CU190" i="4"/>
  <c r="CU166" i="4"/>
  <c r="CU146" i="4"/>
  <c r="CU152" i="4"/>
  <c r="CU183" i="4"/>
  <c r="CU199" i="4"/>
  <c r="CU169" i="4"/>
  <c r="CU201" i="4"/>
  <c r="CU135" i="4"/>
  <c r="CU172" i="4"/>
  <c r="CU140" i="4"/>
  <c r="CU139" i="4"/>
  <c r="CU182" i="4"/>
  <c r="CU133" i="4"/>
  <c r="CU191" i="4"/>
  <c r="CU173" i="4"/>
  <c r="CU192" i="4"/>
  <c r="CU147" i="4"/>
  <c r="CU216" i="4"/>
  <c r="CU217" i="4"/>
  <c r="CU160" i="4"/>
  <c r="CU171" i="4"/>
  <c r="CU180" i="4"/>
  <c r="CU214" i="4"/>
  <c r="CU128" i="4"/>
  <c r="CU175" i="4"/>
  <c r="CU189" i="4"/>
  <c r="CU137" i="4"/>
  <c r="B214" i="11"/>
  <c r="A213" i="11"/>
  <c r="CP212" i="11"/>
  <c r="L212" i="11"/>
  <c r="T212" i="11"/>
  <c r="AB212" i="11"/>
  <c r="AJ212" i="11"/>
  <c r="AR212" i="11"/>
  <c r="AZ212" i="11"/>
  <c r="BH212" i="11"/>
  <c r="BP212" i="11"/>
  <c r="BX212" i="11"/>
  <c r="CF212" i="11"/>
  <c r="CN212" i="11"/>
  <c r="O212" i="11"/>
  <c r="BK212" i="11"/>
  <c r="AP212" i="11"/>
  <c r="CL212" i="11"/>
  <c r="K212" i="11"/>
  <c r="AY212" i="11"/>
  <c r="CE212" i="11"/>
  <c r="M212" i="11"/>
  <c r="U212" i="11"/>
  <c r="AC212" i="11"/>
  <c r="AK212" i="11"/>
  <c r="AS212" i="11"/>
  <c r="BA212" i="11"/>
  <c r="BI212" i="11"/>
  <c r="BQ212" i="11"/>
  <c r="BY212" i="11"/>
  <c r="CG212" i="11"/>
  <c r="CO212" i="11"/>
  <c r="V212" i="11"/>
  <c r="AL212" i="11"/>
  <c r="BB212" i="11"/>
  <c r="BR212" i="11"/>
  <c r="CH212" i="11"/>
  <c r="H212" i="11"/>
  <c r="AE212" i="11"/>
  <c r="AU212" i="11"/>
  <c r="BS212" i="11"/>
  <c r="CI212" i="11"/>
  <c r="R212" i="11"/>
  <c r="BN212" i="11"/>
  <c r="AI212" i="11"/>
  <c r="BW212" i="11"/>
  <c r="N212" i="11"/>
  <c r="AD212" i="11"/>
  <c r="AT212" i="11"/>
  <c r="BJ212" i="11"/>
  <c r="BZ212" i="11"/>
  <c r="W212" i="11"/>
  <c r="AM212" i="11"/>
  <c r="BC212" i="11"/>
  <c r="CA212" i="11"/>
  <c r="J212" i="11"/>
  <c r="AH212" i="11"/>
  <c r="AX212" i="11"/>
  <c r="BV212" i="11"/>
  <c r="AA212" i="11"/>
  <c r="BO212" i="11"/>
  <c r="I212" i="11"/>
  <c r="P212" i="11"/>
  <c r="X212" i="11"/>
  <c r="AF212" i="11"/>
  <c r="AN212" i="11"/>
  <c r="AV212" i="11"/>
  <c r="BD212" i="11"/>
  <c r="BL212" i="11"/>
  <c r="BT212" i="11"/>
  <c r="CB212" i="11"/>
  <c r="CJ212" i="11"/>
  <c r="CQ212" i="11"/>
  <c r="G212" i="11"/>
  <c r="Q212" i="11"/>
  <c r="Y212" i="11"/>
  <c r="AG212" i="11"/>
  <c r="AO212" i="11"/>
  <c r="AW212" i="11"/>
  <c r="BE212" i="11"/>
  <c r="BM212" i="11"/>
  <c r="BU212" i="11"/>
  <c r="CC212" i="11"/>
  <c r="CK212" i="11"/>
  <c r="Z212" i="11"/>
  <c r="BF212" i="11"/>
  <c r="CD212" i="11"/>
  <c r="S212" i="11"/>
  <c r="AQ212" i="11"/>
  <c r="BG212" i="11"/>
  <c r="CM212" i="11"/>
  <c r="CR212" i="11"/>
  <c r="B220" i="4"/>
  <c r="A219" i="4"/>
  <c r="CV219" i="4"/>
  <c r="CU119" i="11"/>
  <c r="CV113" i="11"/>
  <c r="CW125" i="4"/>
  <c r="CX119" i="4"/>
  <c r="CT206" i="11"/>
  <c r="CT207" i="11"/>
  <c r="CT148" i="11"/>
  <c r="CT200" i="11"/>
  <c r="CT195" i="11"/>
  <c r="CT198" i="11"/>
  <c r="CT162" i="11"/>
  <c r="CT155" i="11"/>
  <c r="CT175" i="11"/>
  <c r="CT127" i="11"/>
  <c r="CT147" i="11"/>
  <c r="CT157" i="11"/>
  <c r="CT152" i="11"/>
  <c r="CT135" i="11"/>
  <c r="CT125" i="11"/>
  <c r="CT192" i="11"/>
  <c r="CT145" i="11"/>
  <c r="CT126" i="11"/>
  <c r="CT151" i="11"/>
  <c r="CT128" i="11"/>
  <c r="CT174" i="11"/>
  <c r="CT211" i="11"/>
  <c r="CT193" i="11"/>
  <c r="CT143" i="11"/>
  <c r="CT189" i="11"/>
  <c r="CT133" i="11"/>
  <c r="CT150" i="11"/>
  <c r="CT202" i="11"/>
  <c r="CT187" i="11"/>
  <c r="CT164" i="11"/>
  <c r="CT123" i="11"/>
  <c r="CT136" i="11"/>
  <c r="CT168" i="11"/>
  <c r="CT121" i="11"/>
  <c r="CT170" i="11"/>
  <c r="CT205" i="11"/>
  <c r="CT139" i="11"/>
  <c r="CT179" i="11"/>
  <c r="CT163" i="11"/>
  <c r="CT181" i="11"/>
  <c r="CT137" i="11"/>
  <c r="CT194" i="11"/>
  <c r="CT178" i="11"/>
  <c r="CT180" i="11"/>
  <c r="CT160" i="11"/>
  <c r="CT142" i="11"/>
  <c r="CT183" i="11"/>
  <c r="CT203" i="11"/>
  <c r="CT182" i="11"/>
  <c r="CT165" i="11"/>
  <c r="CT166" i="11"/>
  <c r="CT176" i="11"/>
  <c r="CT197" i="11"/>
  <c r="CT134" i="11"/>
  <c r="CT141" i="11"/>
  <c r="CT167" i="11"/>
  <c r="CT159" i="11"/>
  <c r="CT199" i="11"/>
  <c r="CT188" i="11"/>
  <c r="CT144" i="11"/>
  <c r="CT122" i="11"/>
  <c r="CT131" i="11"/>
  <c r="CT130" i="11"/>
  <c r="CT132" i="11"/>
  <c r="CT171" i="11"/>
  <c r="CT146" i="11"/>
  <c r="CT138" i="11"/>
  <c r="CT169" i="11"/>
  <c r="CT154" i="11"/>
  <c r="CT158" i="11"/>
  <c r="CT208" i="11"/>
  <c r="CT153" i="11"/>
  <c r="CT172" i="11"/>
  <c r="CT184" i="11"/>
  <c r="CT190" i="11"/>
  <c r="CT201" i="11"/>
  <c r="CT213" i="11"/>
  <c r="CT124" i="11"/>
  <c r="CT196" i="11"/>
  <c r="CT173" i="11"/>
  <c r="CT177" i="11"/>
  <c r="CT212" i="11"/>
  <c r="CT149" i="11"/>
  <c r="CT156" i="11"/>
  <c r="CT191" i="11"/>
  <c r="CT140" i="11"/>
  <c r="CT185" i="11"/>
  <c r="CT161" i="11"/>
  <c r="CT210" i="11"/>
  <c r="CT186" i="11"/>
  <c r="CT209" i="11"/>
  <c r="CT129" i="11"/>
  <c r="CT204" i="11"/>
  <c r="G218" i="4"/>
  <c r="J218" i="4"/>
  <c r="K218" i="4"/>
  <c r="H218" i="4"/>
  <c r="L218" i="4"/>
  <c r="I218" i="4"/>
  <c r="M218" i="4"/>
  <c r="N218" i="4"/>
  <c r="O218" i="4"/>
  <c r="P218" i="4"/>
  <c r="Q218" i="4"/>
  <c r="R218" i="4"/>
  <c r="S218" i="4"/>
  <c r="T218" i="4"/>
  <c r="U218" i="4"/>
  <c r="V218" i="4"/>
  <c r="W218" i="4"/>
  <c r="X218" i="4"/>
  <c r="Y218" i="4"/>
  <c r="Z218" i="4"/>
  <c r="AA218" i="4"/>
  <c r="AB218" i="4"/>
  <c r="AC218" i="4"/>
  <c r="AD218" i="4"/>
  <c r="AE218" i="4"/>
  <c r="AF218" i="4"/>
  <c r="AG218" i="4"/>
  <c r="AH218" i="4"/>
  <c r="AI218" i="4"/>
  <c r="AJ218" i="4"/>
  <c r="AK218" i="4"/>
  <c r="AL218" i="4"/>
  <c r="AM218" i="4"/>
  <c r="AN218" i="4"/>
  <c r="AO218" i="4"/>
  <c r="AP218" i="4"/>
  <c r="AQ218" i="4"/>
  <c r="AR218" i="4"/>
  <c r="AS218" i="4"/>
  <c r="AT218" i="4"/>
  <c r="AU218" i="4"/>
  <c r="AV218" i="4"/>
  <c r="AW218" i="4"/>
  <c r="AX218" i="4"/>
  <c r="AY218" i="4"/>
  <c r="AZ218" i="4"/>
  <c r="BA218" i="4"/>
  <c r="BB218" i="4"/>
  <c r="BC218" i="4"/>
  <c r="BD218" i="4"/>
  <c r="BE218" i="4"/>
  <c r="BF218" i="4"/>
  <c r="BG218" i="4"/>
  <c r="BH218" i="4"/>
  <c r="BI218" i="4"/>
  <c r="BJ218" i="4"/>
  <c r="BK218" i="4"/>
  <c r="BL218" i="4"/>
  <c r="BM218" i="4"/>
  <c r="BN218" i="4"/>
  <c r="BO218" i="4"/>
  <c r="BP218" i="4"/>
  <c r="BQ218" i="4"/>
  <c r="BR218" i="4"/>
  <c r="BS218" i="4"/>
  <c r="BT218" i="4"/>
  <c r="BU218" i="4"/>
  <c r="BV218" i="4"/>
  <c r="BW218" i="4"/>
  <c r="BX218" i="4"/>
  <c r="BY218" i="4"/>
  <c r="BZ218" i="4"/>
  <c r="CA218" i="4"/>
  <c r="CB218" i="4"/>
  <c r="CC218" i="4"/>
  <c r="CD218" i="4"/>
  <c r="CE218" i="4"/>
  <c r="CF218" i="4"/>
  <c r="CG218" i="4"/>
  <c r="CH218" i="4"/>
  <c r="CI218" i="4"/>
  <c r="CJ218" i="4"/>
  <c r="CK218" i="4"/>
  <c r="CL218" i="4"/>
  <c r="CM218" i="4"/>
  <c r="CN218" i="4"/>
  <c r="CO218" i="4"/>
  <c r="CP218" i="4"/>
  <c r="CQ218" i="4"/>
  <c r="CR218" i="4"/>
  <c r="CS218" i="4"/>
  <c r="CT218" i="4"/>
  <c r="CV214" i="4"/>
  <c r="CV200" i="4"/>
  <c r="CV215" i="4"/>
  <c r="CV152" i="4"/>
  <c r="CV150" i="4"/>
  <c r="CV212" i="4"/>
  <c r="CV209" i="4"/>
  <c r="CV155" i="4"/>
  <c r="CV170" i="4"/>
  <c r="CV149" i="4"/>
  <c r="CV136" i="4"/>
  <c r="CV191" i="4"/>
  <c r="CV161" i="4"/>
  <c r="CV176" i="4"/>
  <c r="CV133" i="4"/>
  <c r="CV208" i="4"/>
  <c r="CV135" i="4"/>
  <c r="CV173" i="4"/>
  <c r="CV210" i="4"/>
  <c r="CV143" i="4"/>
  <c r="CV138" i="4"/>
  <c r="CV154" i="4"/>
  <c r="CV211" i="4"/>
  <c r="CV160" i="4"/>
  <c r="CV164" i="4"/>
  <c r="CV130" i="4"/>
  <c r="CV141" i="4"/>
  <c r="CV217" i="4"/>
  <c r="CV197" i="4"/>
  <c r="CV147" i="4"/>
  <c r="CV199" i="4"/>
  <c r="CV213" i="4"/>
  <c r="CV178" i="4"/>
  <c r="CV139" i="4"/>
  <c r="CV194" i="4"/>
  <c r="CV203" i="4"/>
  <c r="CV189" i="4"/>
  <c r="CV172" i="4"/>
  <c r="CV158" i="4"/>
  <c r="CV166" i="4"/>
  <c r="CV179" i="4"/>
  <c r="CV128" i="4"/>
  <c r="CV162" i="4"/>
  <c r="CV175" i="4"/>
  <c r="CV132" i="4"/>
  <c r="CV204" i="4"/>
  <c r="CV198" i="4"/>
  <c r="CV190" i="4"/>
  <c r="CV157" i="4"/>
  <c r="CV134" i="4"/>
  <c r="CV146" i="4"/>
  <c r="CV187" i="4"/>
  <c r="CV192" i="4"/>
  <c r="CV196" i="4"/>
  <c r="CV159" i="4"/>
  <c r="CV195" i="4"/>
  <c r="CV137" i="4"/>
  <c r="CV207" i="4"/>
  <c r="CV202" i="4"/>
  <c r="CV153" i="4"/>
  <c r="CV183" i="4"/>
  <c r="CV177" i="4"/>
  <c r="CV140" i="4"/>
  <c r="CV206" i="4"/>
  <c r="CV218" i="4"/>
  <c r="CV205" i="4"/>
  <c r="CV144" i="4"/>
  <c r="CV181" i="4"/>
  <c r="CV151" i="4"/>
  <c r="CV169" i="4"/>
  <c r="CV193" i="4"/>
  <c r="CV148" i="4"/>
  <c r="CV156" i="4"/>
  <c r="CV129" i="4"/>
  <c r="CV186" i="4"/>
  <c r="CV182" i="4"/>
  <c r="CV188" i="4"/>
  <c r="CV180" i="4"/>
  <c r="CV165" i="4"/>
  <c r="CV174" i="4"/>
  <c r="CV185" i="4"/>
  <c r="CV216" i="4"/>
  <c r="CV168" i="4"/>
  <c r="CV163" i="4"/>
  <c r="CV184" i="4"/>
  <c r="CV142" i="4"/>
  <c r="CV167" i="4"/>
  <c r="CV145" i="4"/>
  <c r="CV201" i="4"/>
  <c r="CV127" i="4"/>
  <c r="CV131" i="4"/>
  <c r="CV171" i="4"/>
  <c r="CQ213" i="11"/>
  <c r="K213" i="11"/>
  <c r="S213" i="11"/>
  <c r="AA213" i="11"/>
  <c r="AI213" i="11"/>
  <c r="AQ213" i="11"/>
  <c r="AY213" i="11"/>
  <c r="BG213" i="11"/>
  <c r="BO213" i="11"/>
  <c r="BW213" i="11"/>
  <c r="CE213" i="11"/>
  <c r="CM213" i="11"/>
  <c r="N213" i="11"/>
  <c r="AD213" i="11"/>
  <c r="AT213" i="11"/>
  <c r="BJ213" i="11"/>
  <c r="CH213" i="11"/>
  <c r="BD213" i="11"/>
  <c r="CB213" i="11"/>
  <c r="G213" i="11"/>
  <c r="AG213" i="11"/>
  <c r="BE213" i="11"/>
  <c r="CC213" i="11"/>
  <c r="J213" i="11"/>
  <c r="AH213" i="11"/>
  <c r="BN213" i="11"/>
  <c r="L213" i="11"/>
  <c r="T213" i="11"/>
  <c r="AB213" i="11"/>
  <c r="AJ213" i="11"/>
  <c r="AR213" i="11"/>
  <c r="AZ213" i="11"/>
  <c r="BH213" i="11"/>
  <c r="BP213" i="11"/>
  <c r="BX213" i="11"/>
  <c r="CF213" i="11"/>
  <c r="CN213" i="11"/>
  <c r="U213" i="11"/>
  <c r="AC213" i="11"/>
  <c r="AS213" i="11"/>
  <c r="BA213" i="11"/>
  <c r="BQ213" i="11"/>
  <c r="CG213" i="11"/>
  <c r="AP213" i="11"/>
  <c r="CD213" i="11"/>
  <c r="M213" i="11"/>
  <c r="AK213" i="11"/>
  <c r="BI213" i="11"/>
  <c r="BY213" i="11"/>
  <c r="CO213" i="11"/>
  <c r="V213" i="11"/>
  <c r="AL213" i="11"/>
  <c r="BB213" i="11"/>
  <c r="BR213" i="11"/>
  <c r="BZ213" i="11"/>
  <c r="CP213" i="11"/>
  <c r="BT213" i="11"/>
  <c r="Q213" i="11"/>
  <c r="AW213" i="11"/>
  <c r="BU213" i="11"/>
  <c r="Z213" i="11"/>
  <c r="BF213" i="11"/>
  <c r="CL213" i="11"/>
  <c r="H213" i="11"/>
  <c r="O213" i="11"/>
  <c r="W213" i="11"/>
  <c r="AE213" i="11"/>
  <c r="AM213" i="11"/>
  <c r="AU213" i="11"/>
  <c r="BC213" i="11"/>
  <c r="BK213" i="11"/>
  <c r="BS213" i="11"/>
  <c r="CA213" i="11"/>
  <c r="CI213" i="11"/>
  <c r="CR213" i="11"/>
  <c r="I213" i="11"/>
  <c r="P213" i="11"/>
  <c r="X213" i="11"/>
  <c r="AF213" i="11"/>
  <c r="AN213" i="11"/>
  <c r="AV213" i="11"/>
  <c r="BL213" i="11"/>
  <c r="CJ213" i="11"/>
  <c r="Y213" i="11"/>
  <c r="AO213" i="11"/>
  <c r="BM213" i="11"/>
  <c r="CK213" i="11"/>
  <c r="R213" i="11"/>
  <c r="AX213" i="11"/>
  <c r="BV213" i="11"/>
  <c r="CS213" i="11"/>
  <c r="A214" i="11"/>
  <c r="B215" i="11"/>
  <c r="CY119" i="4"/>
  <c r="CX125" i="4"/>
  <c r="CW166" i="4"/>
  <c r="CW214" i="4"/>
  <c r="CW200" i="4"/>
  <c r="CW142" i="4"/>
  <c r="CW127" i="4"/>
  <c r="CW163" i="4"/>
  <c r="CW188" i="4"/>
  <c r="CW183" i="4"/>
  <c r="CW218" i="4"/>
  <c r="CW208" i="4"/>
  <c r="CW148" i="4"/>
  <c r="CW203" i="4"/>
  <c r="CW196" i="4"/>
  <c r="CW143" i="4"/>
  <c r="CW177" i="4"/>
  <c r="CW168" i="4"/>
  <c r="CW211" i="4"/>
  <c r="CW134" i="4"/>
  <c r="CW179" i="4"/>
  <c r="CW178" i="4"/>
  <c r="CW215" i="4"/>
  <c r="CW150" i="4"/>
  <c r="CW207" i="4"/>
  <c r="CW187" i="4"/>
  <c r="CW129" i="4"/>
  <c r="CW195" i="4"/>
  <c r="CW197" i="4"/>
  <c r="CW174" i="4"/>
  <c r="CW213" i="4"/>
  <c r="CW209" i="4"/>
  <c r="CW165" i="4"/>
  <c r="CW212" i="4"/>
  <c r="CW161" i="4"/>
  <c r="CW167" i="4"/>
  <c r="CW182" i="4"/>
  <c r="CW176" i="4"/>
  <c r="CW175" i="4"/>
  <c r="CW185" i="4"/>
  <c r="CW160" i="4"/>
  <c r="CW184" i="4"/>
  <c r="CW191" i="4"/>
  <c r="CW217" i="4"/>
  <c r="CW210" i="4"/>
  <c r="CW198" i="4"/>
  <c r="CW204" i="4"/>
  <c r="CW144" i="4"/>
  <c r="CW130" i="4"/>
  <c r="CW181" i="4"/>
  <c r="CW137" i="4"/>
  <c r="CW169" i="4"/>
  <c r="CW180" i="4"/>
  <c r="CW156" i="4"/>
  <c r="CW141" i="4"/>
  <c r="CW170" i="4"/>
  <c r="CW189" i="4"/>
  <c r="CW154" i="4"/>
  <c r="CW151" i="4"/>
  <c r="CW152" i="4"/>
  <c r="CW192" i="4"/>
  <c r="CW128" i="4"/>
  <c r="CW147" i="4"/>
  <c r="CW164" i="4"/>
  <c r="CW162" i="4"/>
  <c r="CW202" i="4"/>
  <c r="CW186" i="4"/>
  <c r="CW138" i="4"/>
  <c r="CW206" i="4"/>
  <c r="CW149" i="4"/>
  <c r="CW155" i="4"/>
  <c r="CW140" i="4"/>
  <c r="CW171" i="4"/>
  <c r="CW132" i="4"/>
  <c r="CW194" i="4"/>
  <c r="CW139" i="4"/>
  <c r="CW136" i="4"/>
  <c r="CW159" i="4"/>
  <c r="CW219" i="4"/>
  <c r="CW146" i="4"/>
  <c r="CW133" i="4"/>
  <c r="CW172" i="4"/>
  <c r="CW158" i="4"/>
  <c r="CW190" i="4"/>
  <c r="CW153" i="4"/>
  <c r="CW135" i="4"/>
  <c r="CW193" i="4"/>
  <c r="CW173" i="4"/>
  <c r="CW157" i="4"/>
  <c r="CW205" i="4"/>
  <c r="CW131" i="4"/>
  <c r="CW216" i="4"/>
  <c r="CW145" i="4"/>
  <c r="CW201" i="4"/>
  <c r="CW199" i="4"/>
  <c r="CW113" i="11"/>
  <c r="CV119" i="11"/>
  <c r="G219" i="4"/>
  <c r="K219" i="4"/>
  <c r="J219" i="4"/>
  <c r="H219" i="4"/>
  <c r="L219" i="4"/>
  <c r="I219" i="4"/>
  <c r="M219" i="4"/>
  <c r="N219" i="4"/>
  <c r="O219" i="4"/>
  <c r="P219" i="4"/>
  <c r="Q219" i="4"/>
  <c r="R219" i="4"/>
  <c r="S219" i="4"/>
  <c r="T219" i="4"/>
  <c r="U219" i="4"/>
  <c r="V219" i="4"/>
  <c r="W219" i="4"/>
  <c r="X219" i="4"/>
  <c r="Y219" i="4"/>
  <c r="Z219" i="4"/>
  <c r="AA219" i="4"/>
  <c r="AB219" i="4"/>
  <c r="AC219" i="4"/>
  <c r="AD219" i="4"/>
  <c r="AE219" i="4"/>
  <c r="AF219" i="4"/>
  <c r="AG219" i="4"/>
  <c r="AH219" i="4"/>
  <c r="AI219" i="4"/>
  <c r="AJ219" i="4"/>
  <c r="AK219" i="4"/>
  <c r="AL219" i="4"/>
  <c r="AM219" i="4"/>
  <c r="AN219" i="4"/>
  <c r="AO219" i="4"/>
  <c r="AP219" i="4"/>
  <c r="AQ219" i="4"/>
  <c r="AR219" i="4"/>
  <c r="AS219" i="4"/>
  <c r="AT219" i="4"/>
  <c r="AU219" i="4"/>
  <c r="AV219" i="4"/>
  <c r="AW219" i="4"/>
  <c r="AX219" i="4"/>
  <c r="AY219" i="4"/>
  <c r="AZ219" i="4"/>
  <c r="BA219" i="4"/>
  <c r="BB219" i="4"/>
  <c r="BC219" i="4"/>
  <c r="BD219" i="4"/>
  <c r="BE219" i="4"/>
  <c r="BF219" i="4"/>
  <c r="BG219" i="4"/>
  <c r="BH219" i="4"/>
  <c r="BI219" i="4"/>
  <c r="BJ219" i="4"/>
  <c r="BK219" i="4"/>
  <c r="BL219" i="4"/>
  <c r="BM219" i="4"/>
  <c r="BN219" i="4"/>
  <c r="BO219" i="4"/>
  <c r="BP219" i="4"/>
  <c r="BQ219" i="4"/>
  <c r="BR219" i="4"/>
  <c r="BS219" i="4"/>
  <c r="BT219" i="4"/>
  <c r="BU219" i="4"/>
  <c r="BV219" i="4"/>
  <c r="BW219" i="4"/>
  <c r="BX219" i="4"/>
  <c r="BY219" i="4"/>
  <c r="BZ219" i="4"/>
  <c r="CA219" i="4"/>
  <c r="CB219" i="4"/>
  <c r="CC219" i="4"/>
  <c r="CD219" i="4"/>
  <c r="CE219" i="4"/>
  <c r="CF219" i="4"/>
  <c r="CG219" i="4"/>
  <c r="CH219" i="4"/>
  <c r="CI219" i="4"/>
  <c r="CJ219" i="4"/>
  <c r="CK219" i="4"/>
  <c r="CL219" i="4"/>
  <c r="CM219" i="4"/>
  <c r="CN219" i="4"/>
  <c r="CO219" i="4"/>
  <c r="CP219" i="4"/>
  <c r="CQ219" i="4"/>
  <c r="CR219" i="4"/>
  <c r="CS219" i="4"/>
  <c r="CT219" i="4"/>
  <c r="CU219" i="4"/>
  <c r="CU139" i="11"/>
  <c r="CU213" i="11"/>
  <c r="CU207" i="11"/>
  <c r="CU147" i="11"/>
  <c r="CU183" i="11"/>
  <c r="CU146" i="11"/>
  <c r="CU148" i="11"/>
  <c r="CU136" i="11"/>
  <c r="CU175" i="11"/>
  <c r="CU181" i="11"/>
  <c r="CU209" i="11"/>
  <c r="CU161" i="11"/>
  <c r="CU156" i="11"/>
  <c r="CU205" i="11"/>
  <c r="CU189" i="11"/>
  <c r="CU142" i="11"/>
  <c r="CU157" i="11"/>
  <c r="CU190" i="11"/>
  <c r="CU143" i="11"/>
  <c r="CU134" i="11"/>
  <c r="CU133" i="11"/>
  <c r="CU167" i="11"/>
  <c r="CU129" i="11"/>
  <c r="CU154" i="11"/>
  <c r="CU158" i="11"/>
  <c r="CU140" i="11"/>
  <c r="CU204" i="11"/>
  <c r="CU159" i="11"/>
  <c r="CU174" i="11"/>
  <c r="CU194" i="11"/>
  <c r="CU177" i="11"/>
  <c r="CU144" i="11"/>
  <c r="CU187" i="11"/>
  <c r="CU150" i="11"/>
  <c r="CU151" i="11"/>
  <c r="CU131" i="11"/>
  <c r="CU208" i="11"/>
  <c r="CU180" i="11"/>
  <c r="CU179" i="11"/>
  <c r="CU172" i="11"/>
  <c r="CU201" i="11"/>
  <c r="CU178" i="11"/>
  <c r="CU165" i="11"/>
  <c r="CU138" i="11"/>
  <c r="CU212" i="11"/>
  <c r="CU188" i="11"/>
  <c r="CU121" i="11"/>
  <c r="CU145" i="11"/>
  <c r="CU195" i="11"/>
  <c r="CU163" i="11"/>
  <c r="CU137" i="11"/>
  <c r="CU185" i="11"/>
  <c r="CU210" i="11"/>
  <c r="CU169" i="11"/>
  <c r="CU206" i="11"/>
  <c r="CU153" i="11"/>
  <c r="CU192" i="11"/>
  <c r="CU168" i="11"/>
  <c r="CU128" i="11"/>
  <c r="CU203" i="11"/>
  <c r="CU124" i="11"/>
  <c r="CU211" i="11"/>
  <c r="CU152" i="11"/>
  <c r="CU184" i="11"/>
  <c r="CU191" i="11"/>
  <c r="CU170" i="11"/>
  <c r="CU162" i="11"/>
  <c r="CU196" i="11"/>
  <c r="CU135" i="11"/>
  <c r="CU155" i="11"/>
  <c r="CU126" i="11"/>
  <c r="CU200" i="11"/>
  <c r="CU164" i="11"/>
  <c r="CU171" i="11"/>
  <c r="CU130" i="11"/>
  <c r="CU176" i="11"/>
  <c r="CU149" i="11"/>
  <c r="CU198" i="11"/>
  <c r="CU160" i="11"/>
  <c r="CU141" i="11"/>
  <c r="CU199" i="11"/>
  <c r="CU122" i="11"/>
  <c r="CU182" i="11"/>
  <c r="CU127" i="11"/>
  <c r="CU123" i="11"/>
  <c r="CU193" i="11"/>
  <c r="CU197" i="11"/>
  <c r="CU132" i="11"/>
  <c r="CU186" i="11"/>
  <c r="CU166" i="11"/>
  <c r="CU202" i="11"/>
  <c r="CU125" i="11"/>
  <c r="CU173" i="11"/>
  <c r="B221" i="4"/>
  <c r="A220" i="4"/>
  <c r="K105" i="11"/>
  <c r="B216" i="11"/>
  <c r="A215" i="11"/>
  <c r="N214" i="11"/>
  <c r="V214" i="11"/>
  <c r="AD214" i="11"/>
  <c r="AL214" i="11"/>
  <c r="AT214" i="11"/>
  <c r="BB214" i="11"/>
  <c r="BJ214" i="11"/>
  <c r="BR214" i="11"/>
  <c r="BZ214" i="11"/>
  <c r="CH214" i="11"/>
  <c r="CP214" i="11"/>
  <c r="G214" i="11"/>
  <c r="AG214" i="11"/>
  <c r="BE214" i="11"/>
  <c r="CC214" i="11"/>
  <c r="AB214" i="11"/>
  <c r="BP214" i="11"/>
  <c r="AK214" i="11"/>
  <c r="BY214" i="11"/>
  <c r="H214" i="11"/>
  <c r="O214" i="11"/>
  <c r="W214" i="11"/>
  <c r="AE214" i="11"/>
  <c r="AM214" i="11"/>
  <c r="AU214" i="11"/>
  <c r="BC214" i="11"/>
  <c r="BK214" i="11"/>
  <c r="BS214" i="11"/>
  <c r="CA214" i="11"/>
  <c r="CI214" i="11"/>
  <c r="CQ214" i="11"/>
  <c r="CR214" i="11"/>
  <c r="AN214" i="11"/>
  <c r="BL214" i="11"/>
  <c r="CJ214" i="11"/>
  <c r="Y214" i="11"/>
  <c r="AW214" i="11"/>
  <c r="BU214" i="11"/>
  <c r="L214" i="11"/>
  <c r="AR214" i="11"/>
  <c r="BX214" i="11"/>
  <c r="U214" i="11"/>
  <c r="BA214" i="11"/>
  <c r="CG214" i="11"/>
  <c r="CS214" i="11"/>
  <c r="I214" i="11"/>
  <c r="P214" i="11"/>
  <c r="X214" i="11"/>
  <c r="AF214" i="11"/>
  <c r="AV214" i="11"/>
  <c r="BD214" i="11"/>
  <c r="BT214" i="11"/>
  <c r="CB214" i="11"/>
  <c r="Q214" i="11"/>
  <c r="AO214" i="11"/>
  <c r="BM214" i="11"/>
  <c r="CK214" i="11"/>
  <c r="AZ214" i="11"/>
  <c r="CN214" i="11"/>
  <c r="M214" i="11"/>
  <c r="BI214" i="11"/>
  <c r="CO214" i="11"/>
  <c r="J214" i="11"/>
  <c r="R214" i="11"/>
  <c r="Z214" i="11"/>
  <c r="AH214" i="11"/>
  <c r="AP214" i="11"/>
  <c r="AX214" i="11"/>
  <c r="BF214" i="11"/>
  <c r="BN214" i="11"/>
  <c r="BV214" i="11"/>
  <c r="CD214" i="11"/>
  <c r="CL214" i="11"/>
  <c r="K214" i="11"/>
  <c r="S214" i="11"/>
  <c r="AA214" i="11"/>
  <c r="AI214" i="11"/>
  <c r="AQ214" i="11"/>
  <c r="AY214" i="11"/>
  <c r="BG214" i="11"/>
  <c r="BO214" i="11"/>
  <c r="BW214" i="11"/>
  <c r="CE214" i="11"/>
  <c r="CM214" i="11"/>
  <c r="T214" i="11"/>
  <c r="AJ214" i="11"/>
  <c r="BH214" i="11"/>
  <c r="CF214" i="11"/>
  <c r="AC214" i="11"/>
  <c r="AS214" i="11"/>
  <c r="BQ214" i="11"/>
  <c r="CT214" i="11"/>
  <c r="CU214" i="11"/>
  <c r="K111" i="4"/>
  <c r="CX113" i="11"/>
  <c r="CW119" i="11"/>
  <c r="CX130" i="4"/>
  <c r="CX140" i="4"/>
  <c r="CX167" i="4"/>
  <c r="CX187" i="4"/>
  <c r="CX179" i="4"/>
  <c r="CX212" i="4"/>
  <c r="CX185" i="4"/>
  <c r="CX198" i="4"/>
  <c r="CX181" i="4"/>
  <c r="CX171" i="4"/>
  <c r="CX188" i="4"/>
  <c r="CX131" i="4"/>
  <c r="CX211" i="4"/>
  <c r="CX154" i="4"/>
  <c r="CX216" i="4"/>
  <c r="CX128" i="4"/>
  <c r="CX166" i="4"/>
  <c r="CX213" i="4"/>
  <c r="CX203" i="4"/>
  <c r="CX144" i="4"/>
  <c r="CX143" i="4"/>
  <c r="CX190" i="4"/>
  <c r="CX191" i="4"/>
  <c r="CX158" i="4"/>
  <c r="CX200" i="4"/>
  <c r="CX135" i="4"/>
  <c r="CX155" i="4"/>
  <c r="CX195" i="4"/>
  <c r="CX220" i="4"/>
  <c r="CX175" i="4"/>
  <c r="CX133" i="4"/>
  <c r="CX136" i="4"/>
  <c r="CX132" i="4"/>
  <c r="CX207" i="4"/>
  <c r="CX174" i="4"/>
  <c r="CX153" i="4"/>
  <c r="CX215" i="4"/>
  <c r="CX197" i="4"/>
  <c r="CX204" i="4"/>
  <c r="CX160" i="4"/>
  <c r="CX189" i="4"/>
  <c r="CX196" i="4"/>
  <c r="CX173" i="4"/>
  <c r="CX134" i="4"/>
  <c r="CX147" i="4"/>
  <c r="CX148" i="4"/>
  <c r="CX162" i="4"/>
  <c r="CX202" i="4"/>
  <c r="CX217" i="4"/>
  <c r="CX172" i="4"/>
  <c r="CX161" i="4"/>
  <c r="CX199" i="4"/>
  <c r="CX146" i="4"/>
  <c r="CX180" i="4"/>
  <c r="CX156" i="4"/>
  <c r="CX163" i="4"/>
  <c r="CX137" i="4"/>
  <c r="CX145" i="4"/>
  <c r="CX151" i="4"/>
  <c r="CX210" i="4"/>
  <c r="CX139" i="4"/>
  <c r="CX127" i="4"/>
  <c r="CX218" i="4"/>
  <c r="CX142" i="4"/>
  <c r="CX141" i="4"/>
  <c r="CX183" i="4"/>
  <c r="CX159" i="4"/>
  <c r="CX182" i="4"/>
  <c r="CX219" i="4"/>
  <c r="CX184" i="4"/>
  <c r="CX178" i="4"/>
  <c r="CX165" i="4"/>
  <c r="CX192" i="4"/>
  <c r="CX176" i="4"/>
  <c r="CX206" i="4"/>
  <c r="CX186" i="4"/>
  <c r="CX129" i="4"/>
  <c r="CX168" i="4"/>
  <c r="CX138" i="4"/>
  <c r="CX157" i="4"/>
  <c r="CX169" i="4"/>
  <c r="CX150" i="4"/>
  <c r="CX170" i="4"/>
  <c r="CX214" i="4"/>
  <c r="CX177" i="4"/>
  <c r="CX152" i="4"/>
  <c r="CX164" i="4"/>
  <c r="CX209" i="4"/>
  <c r="CX208" i="4"/>
  <c r="CX201" i="4"/>
  <c r="CX194" i="4"/>
  <c r="CX205" i="4"/>
  <c r="CX193" i="4"/>
  <c r="CX149" i="4"/>
  <c r="CZ119" i="4"/>
  <c r="CY125" i="4"/>
  <c r="G220" i="4"/>
  <c r="J220" i="4"/>
  <c r="H220" i="4"/>
  <c r="K220" i="4"/>
  <c r="I220" i="4"/>
  <c r="L220" i="4"/>
  <c r="M220" i="4"/>
  <c r="N220" i="4"/>
  <c r="O220" i="4"/>
  <c r="P220" i="4"/>
  <c r="Q220" i="4"/>
  <c r="R220" i="4"/>
  <c r="S220" i="4"/>
  <c r="T220" i="4"/>
  <c r="U220" i="4"/>
  <c r="V220" i="4"/>
  <c r="W220" i="4"/>
  <c r="X220" i="4"/>
  <c r="Y220" i="4"/>
  <c r="Z220" i="4"/>
  <c r="AA220" i="4"/>
  <c r="AB220" i="4"/>
  <c r="AC220" i="4"/>
  <c r="AD220" i="4"/>
  <c r="AE220" i="4"/>
  <c r="AF220" i="4"/>
  <c r="AG220" i="4"/>
  <c r="AH220" i="4"/>
  <c r="AI220" i="4"/>
  <c r="AJ220" i="4"/>
  <c r="AK220" i="4"/>
  <c r="AL220" i="4"/>
  <c r="AM220" i="4"/>
  <c r="AN220" i="4"/>
  <c r="AO220" i="4"/>
  <c r="AP220" i="4"/>
  <c r="AQ220" i="4"/>
  <c r="AR220" i="4"/>
  <c r="AS220" i="4"/>
  <c r="AT220" i="4"/>
  <c r="AU220" i="4"/>
  <c r="AV220" i="4"/>
  <c r="AW220" i="4"/>
  <c r="AX220" i="4"/>
  <c r="AY220" i="4"/>
  <c r="AZ220" i="4"/>
  <c r="BA220" i="4"/>
  <c r="BB220" i="4"/>
  <c r="BC220" i="4"/>
  <c r="BD220" i="4"/>
  <c r="BE220" i="4"/>
  <c r="BF220" i="4"/>
  <c r="BG220" i="4"/>
  <c r="BH220" i="4"/>
  <c r="BI220" i="4"/>
  <c r="BJ220" i="4"/>
  <c r="BK220" i="4"/>
  <c r="BL220" i="4"/>
  <c r="BM220" i="4"/>
  <c r="BN220" i="4"/>
  <c r="BO220" i="4"/>
  <c r="BP220" i="4"/>
  <c r="BQ220" i="4"/>
  <c r="BR220" i="4"/>
  <c r="BS220" i="4"/>
  <c r="BT220" i="4"/>
  <c r="BU220" i="4"/>
  <c r="BV220" i="4"/>
  <c r="BW220" i="4"/>
  <c r="BX220" i="4"/>
  <c r="BY220" i="4"/>
  <c r="BZ220" i="4"/>
  <c r="CA220" i="4"/>
  <c r="CB220" i="4"/>
  <c r="CC220" i="4"/>
  <c r="CD220" i="4"/>
  <c r="CE220" i="4"/>
  <c r="CF220" i="4"/>
  <c r="CG220" i="4"/>
  <c r="CH220" i="4"/>
  <c r="CI220" i="4"/>
  <c r="CJ220" i="4"/>
  <c r="CK220" i="4"/>
  <c r="CL220" i="4"/>
  <c r="CM220" i="4"/>
  <c r="CN220" i="4"/>
  <c r="CO220" i="4"/>
  <c r="CP220" i="4"/>
  <c r="CQ220" i="4"/>
  <c r="CR220" i="4"/>
  <c r="CS220" i="4"/>
  <c r="CT220" i="4"/>
  <c r="CU220" i="4"/>
  <c r="CV220" i="4"/>
  <c r="B222" i="4"/>
  <c r="A221" i="4"/>
  <c r="CX221" i="4"/>
  <c r="CV135" i="11"/>
  <c r="CV168" i="11"/>
  <c r="CV200" i="11"/>
  <c r="CV214" i="11"/>
  <c r="CV174" i="11"/>
  <c r="CV212" i="11"/>
  <c r="CV158" i="11"/>
  <c r="CV186" i="11"/>
  <c r="CV205" i="11"/>
  <c r="CV130" i="11"/>
  <c r="CV140" i="11"/>
  <c r="CV176" i="11"/>
  <c r="CV181" i="11"/>
  <c r="CV163" i="11"/>
  <c r="CV124" i="11"/>
  <c r="CV177" i="11"/>
  <c r="CV185" i="11"/>
  <c r="CV208" i="11"/>
  <c r="CV202" i="11"/>
  <c r="CV183" i="11"/>
  <c r="CV172" i="11"/>
  <c r="CV160" i="11"/>
  <c r="CV131" i="11"/>
  <c r="CV194" i="11"/>
  <c r="CV173" i="11"/>
  <c r="CV171" i="11"/>
  <c r="CV146" i="11"/>
  <c r="CV136" i="11"/>
  <c r="CV215" i="11"/>
  <c r="CV147" i="11"/>
  <c r="CV196" i="11"/>
  <c r="CV139" i="11"/>
  <c r="CV175" i="11"/>
  <c r="CV129" i="11"/>
  <c r="CV165" i="11"/>
  <c r="CV155" i="11"/>
  <c r="CV138" i="11"/>
  <c r="CV127" i="11"/>
  <c r="CV151" i="11"/>
  <c r="CV161" i="11"/>
  <c r="CV187" i="11"/>
  <c r="CV133" i="11"/>
  <c r="CV144" i="11"/>
  <c r="CV142" i="11"/>
  <c r="CV150" i="11"/>
  <c r="CV143" i="11"/>
  <c r="CV134" i="11"/>
  <c r="CV153" i="11"/>
  <c r="CV182" i="11"/>
  <c r="CV191" i="11"/>
  <c r="CV128" i="11"/>
  <c r="CV179" i="11"/>
  <c r="CV213" i="11"/>
  <c r="CV122" i="11"/>
  <c r="CV198" i="11"/>
  <c r="CV141" i="11"/>
  <c r="CV132" i="11"/>
  <c r="CV206" i="11"/>
  <c r="CV169" i="11"/>
  <c r="CV209" i="11"/>
  <c r="CV126" i="11"/>
  <c r="CV189" i="11"/>
  <c r="CV162" i="11"/>
  <c r="CV149" i="11"/>
  <c r="CV152" i="11"/>
  <c r="CV157" i="11"/>
  <c r="CV123" i="11"/>
  <c r="CV203" i="11"/>
  <c r="CV167" i="11"/>
  <c r="CV137" i="11"/>
  <c r="CV210" i="11"/>
  <c r="CV170" i="11"/>
  <c r="CV125" i="11"/>
  <c r="CV184" i="11"/>
  <c r="CV204" i="11"/>
  <c r="CV197" i="11"/>
  <c r="CV190" i="11"/>
  <c r="CV178" i="11"/>
  <c r="CV121" i="11"/>
  <c r="CV188" i="11"/>
  <c r="CV148" i="11"/>
  <c r="CV164" i="11"/>
  <c r="CV193" i="11"/>
  <c r="CV192" i="11"/>
  <c r="CV199" i="11"/>
  <c r="CV156" i="11"/>
  <c r="CV195" i="11"/>
  <c r="CV211" i="11"/>
  <c r="CV180" i="11"/>
  <c r="CV207" i="11"/>
  <c r="CV201" i="11"/>
  <c r="CV154" i="11"/>
  <c r="CV145" i="11"/>
  <c r="CV159" i="11"/>
  <c r="CV166" i="11"/>
  <c r="CW220" i="4"/>
  <c r="CS215" i="11"/>
  <c r="N215" i="11"/>
  <c r="V215" i="11"/>
  <c r="AD215" i="11"/>
  <c r="AL215" i="11"/>
  <c r="AT215" i="11"/>
  <c r="BB215" i="11"/>
  <c r="BJ215" i="11"/>
  <c r="BR215" i="11"/>
  <c r="BZ215" i="11"/>
  <c r="CH215" i="11"/>
  <c r="CP215" i="11"/>
  <c r="G215" i="11"/>
  <c r="AO215" i="11"/>
  <c r="BM215" i="11"/>
  <c r="T215" i="11"/>
  <c r="AZ215" i="11"/>
  <c r="BX215" i="11"/>
  <c r="AK215" i="11"/>
  <c r="BY215" i="11"/>
  <c r="H215" i="11"/>
  <c r="O215" i="11"/>
  <c r="W215" i="11"/>
  <c r="AE215" i="11"/>
  <c r="AM215" i="11"/>
  <c r="AU215" i="11"/>
  <c r="BC215" i="11"/>
  <c r="BK215" i="11"/>
  <c r="BS215" i="11"/>
  <c r="CA215" i="11"/>
  <c r="CI215" i="11"/>
  <c r="CQ215" i="11"/>
  <c r="X215" i="11"/>
  <c r="Y215" i="11"/>
  <c r="BE215" i="11"/>
  <c r="CC215" i="11"/>
  <c r="AB215" i="11"/>
  <c r="BH215" i="11"/>
  <c r="CN215" i="11"/>
  <c r="AC215" i="11"/>
  <c r="BI215" i="11"/>
  <c r="CO215" i="11"/>
  <c r="I215" i="11"/>
  <c r="P215" i="11"/>
  <c r="AF215" i="11"/>
  <c r="AN215" i="11"/>
  <c r="AV215" i="11"/>
  <c r="BD215" i="11"/>
  <c r="BL215" i="11"/>
  <c r="BT215" i="11"/>
  <c r="CB215" i="11"/>
  <c r="CJ215" i="11"/>
  <c r="CR215" i="11"/>
  <c r="Q215" i="11"/>
  <c r="AG215" i="11"/>
  <c r="AW215" i="11"/>
  <c r="BU215" i="11"/>
  <c r="CK215" i="11"/>
  <c r="AR215" i="11"/>
  <c r="CF215" i="11"/>
  <c r="M215" i="11"/>
  <c r="BA215" i="11"/>
  <c r="CG215" i="11"/>
  <c r="CT215" i="11"/>
  <c r="J215" i="11"/>
  <c r="R215" i="11"/>
  <c r="Z215" i="11"/>
  <c r="AH215" i="11"/>
  <c r="AP215" i="11"/>
  <c r="AX215" i="11"/>
  <c r="BF215" i="11"/>
  <c r="BN215" i="11"/>
  <c r="BV215" i="11"/>
  <c r="CD215" i="11"/>
  <c r="CL215" i="11"/>
  <c r="K215" i="11"/>
  <c r="S215" i="11"/>
  <c r="AA215" i="11"/>
  <c r="AI215" i="11"/>
  <c r="AQ215" i="11"/>
  <c r="AY215" i="11"/>
  <c r="BG215" i="11"/>
  <c r="BO215" i="11"/>
  <c r="BW215" i="11"/>
  <c r="CE215" i="11"/>
  <c r="CM215" i="11"/>
  <c r="L215" i="11"/>
  <c r="AJ215" i="11"/>
  <c r="BP215" i="11"/>
  <c r="U215" i="11"/>
  <c r="AS215" i="11"/>
  <c r="BQ215" i="11"/>
  <c r="CU215" i="11"/>
  <c r="B217" i="11"/>
  <c r="A216" i="11"/>
  <c r="CW216" i="11"/>
  <c r="B223" i="4"/>
  <c r="A222" i="4"/>
  <c r="DA119" i="4"/>
  <c r="DA125" i="4"/>
  <c r="CZ125" i="4"/>
  <c r="CW125" i="11"/>
  <c r="CW214" i="11"/>
  <c r="CW200" i="11"/>
  <c r="CW133" i="11"/>
  <c r="CW178" i="11"/>
  <c r="CW195" i="11"/>
  <c r="CW128" i="11"/>
  <c r="CW124" i="11"/>
  <c r="CW189" i="11"/>
  <c r="CW181" i="11"/>
  <c r="CW152" i="11"/>
  <c r="CW146" i="11"/>
  <c r="CW134" i="11"/>
  <c r="CW197" i="11"/>
  <c r="CW130" i="11"/>
  <c r="CW184" i="11"/>
  <c r="CW163" i="11"/>
  <c r="CW187" i="11"/>
  <c r="CW167" i="11"/>
  <c r="CW137" i="11"/>
  <c r="CW179" i="11"/>
  <c r="CW170" i="11"/>
  <c r="CW215" i="11"/>
  <c r="CW211" i="11"/>
  <c r="CW175" i="11"/>
  <c r="CW188" i="11"/>
  <c r="CW142" i="11"/>
  <c r="CW158" i="11"/>
  <c r="CW122" i="11"/>
  <c r="CW147" i="11"/>
  <c r="CW190" i="11"/>
  <c r="CW155" i="11"/>
  <c r="CW182" i="11"/>
  <c r="CW169" i="11"/>
  <c r="CW126" i="11"/>
  <c r="CW185" i="11"/>
  <c r="CW139" i="11"/>
  <c r="CW145" i="11"/>
  <c r="CW151" i="11"/>
  <c r="CW132" i="11"/>
  <c r="CW121" i="11"/>
  <c r="CW173" i="11"/>
  <c r="CW129" i="11"/>
  <c r="CW207" i="11"/>
  <c r="CW193" i="11"/>
  <c r="CW198" i="11"/>
  <c r="CW196" i="11"/>
  <c r="CW210" i="11"/>
  <c r="CW143" i="11"/>
  <c r="CW172" i="11"/>
  <c r="CW205" i="11"/>
  <c r="CW160" i="11"/>
  <c r="CW212" i="11"/>
  <c r="CW192" i="11"/>
  <c r="CW150" i="11"/>
  <c r="CW208" i="11"/>
  <c r="CW206" i="11"/>
  <c r="CW161" i="11"/>
  <c r="CW159" i="11"/>
  <c r="CW209" i="11"/>
  <c r="CW183" i="11"/>
  <c r="CW176" i="11"/>
  <c r="CW154" i="11"/>
  <c r="CW131" i="11"/>
  <c r="CW166" i="11"/>
  <c r="CW177" i="11"/>
  <c r="CW203" i="11"/>
  <c r="CW164" i="11"/>
  <c r="CW123" i="11"/>
  <c r="CW148" i="11"/>
  <c r="CW213" i="11"/>
  <c r="CW171" i="11"/>
  <c r="CW162" i="11"/>
  <c r="CW199" i="11"/>
  <c r="CW165" i="11"/>
  <c r="CW153" i="11"/>
  <c r="CW156" i="11"/>
  <c r="CW174" i="11"/>
  <c r="CW149" i="11"/>
  <c r="CW141" i="11"/>
  <c r="CW194" i="11"/>
  <c r="CW168" i="11"/>
  <c r="CW201" i="11"/>
  <c r="CW127" i="11"/>
  <c r="CW138" i="11"/>
  <c r="CW180" i="11"/>
  <c r="CW136" i="11"/>
  <c r="CW135" i="11"/>
  <c r="CW157" i="11"/>
  <c r="CW204" i="11"/>
  <c r="CW202" i="11"/>
  <c r="CW191" i="11"/>
  <c r="CW140" i="11"/>
  <c r="CW144" i="11"/>
  <c r="CW186" i="11"/>
  <c r="G221" i="4"/>
  <c r="H221" i="4"/>
  <c r="J221" i="4"/>
  <c r="K221" i="4"/>
  <c r="L221" i="4"/>
  <c r="I221" i="4"/>
  <c r="M221" i="4"/>
  <c r="N221" i="4"/>
  <c r="O221" i="4"/>
  <c r="P221" i="4"/>
  <c r="Q221" i="4"/>
  <c r="R221" i="4"/>
  <c r="S221" i="4"/>
  <c r="T221" i="4"/>
  <c r="U221" i="4"/>
  <c r="V221" i="4"/>
  <c r="W221" i="4"/>
  <c r="X221" i="4"/>
  <c r="Y221" i="4"/>
  <c r="Z221" i="4"/>
  <c r="AA221" i="4"/>
  <c r="AB221" i="4"/>
  <c r="AC221" i="4"/>
  <c r="AD221" i="4"/>
  <c r="AE221" i="4"/>
  <c r="AF221" i="4"/>
  <c r="AG221" i="4"/>
  <c r="AH221" i="4"/>
  <c r="AI221" i="4"/>
  <c r="AJ221" i="4"/>
  <c r="AK221" i="4"/>
  <c r="AL221" i="4"/>
  <c r="AM221" i="4"/>
  <c r="AN221" i="4"/>
  <c r="AO221" i="4"/>
  <c r="AP221" i="4"/>
  <c r="AQ221" i="4"/>
  <c r="AR221" i="4"/>
  <c r="AS221" i="4"/>
  <c r="AT221" i="4"/>
  <c r="AU221" i="4"/>
  <c r="AV221" i="4"/>
  <c r="AW221" i="4"/>
  <c r="AX221" i="4"/>
  <c r="AY221" i="4"/>
  <c r="AZ221" i="4"/>
  <c r="BA221" i="4"/>
  <c r="BB221" i="4"/>
  <c r="BC221" i="4"/>
  <c r="BD221" i="4"/>
  <c r="BE221" i="4"/>
  <c r="BF221" i="4"/>
  <c r="BG221" i="4"/>
  <c r="BH221" i="4"/>
  <c r="BI221" i="4"/>
  <c r="BJ221" i="4"/>
  <c r="BK221" i="4"/>
  <c r="BL221" i="4"/>
  <c r="BM221" i="4"/>
  <c r="BN221" i="4"/>
  <c r="BO221" i="4"/>
  <c r="BP221" i="4"/>
  <c r="BQ221" i="4"/>
  <c r="BR221" i="4"/>
  <c r="BS221" i="4"/>
  <c r="BT221" i="4"/>
  <c r="BU221" i="4"/>
  <c r="BV221" i="4"/>
  <c r="BW221" i="4"/>
  <c r="BX221" i="4"/>
  <c r="BY221" i="4"/>
  <c r="BZ221" i="4"/>
  <c r="CA221" i="4"/>
  <c r="CB221" i="4"/>
  <c r="CC221" i="4"/>
  <c r="CD221" i="4"/>
  <c r="CE221" i="4"/>
  <c r="CF221" i="4"/>
  <c r="CG221" i="4"/>
  <c r="CH221" i="4"/>
  <c r="CI221" i="4"/>
  <c r="CJ221" i="4"/>
  <c r="CK221" i="4"/>
  <c r="CL221" i="4"/>
  <c r="CM221" i="4"/>
  <c r="CN221" i="4"/>
  <c r="CO221" i="4"/>
  <c r="CP221" i="4"/>
  <c r="CQ221" i="4"/>
  <c r="CR221" i="4"/>
  <c r="CS221" i="4"/>
  <c r="CT221" i="4"/>
  <c r="CU221" i="4"/>
  <c r="CV221" i="4"/>
  <c r="CW221" i="4"/>
  <c r="CY215" i="4"/>
  <c r="CY209" i="4"/>
  <c r="CY184" i="4"/>
  <c r="CY201" i="4"/>
  <c r="CY145" i="4"/>
  <c r="CY200" i="4"/>
  <c r="CY153" i="4"/>
  <c r="CY156" i="4"/>
  <c r="CY207" i="4"/>
  <c r="CY171" i="4"/>
  <c r="CY143" i="4"/>
  <c r="CY155" i="4"/>
  <c r="CY152" i="4"/>
  <c r="CY172" i="4"/>
  <c r="CY150" i="4"/>
  <c r="CY185" i="4"/>
  <c r="CY164" i="4"/>
  <c r="CY195" i="4"/>
  <c r="CY191" i="4"/>
  <c r="CY138" i="4"/>
  <c r="CY131" i="4"/>
  <c r="CY189" i="4"/>
  <c r="CY199" i="4"/>
  <c r="CY218" i="4"/>
  <c r="CY127" i="4"/>
  <c r="CY162" i="4"/>
  <c r="CY177" i="4"/>
  <c r="CY139" i="4"/>
  <c r="CY159" i="4"/>
  <c r="CY213" i="4"/>
  <c r="CY186" i="4"/>
  <c r="CY187" i="4"/>
  <c r="CY197" i="4"/>
  <c r="CY174" i="4"/>
  <c r="CY129" i="4"/>
  <c r="CY211" i="4"/>
  <c r="CY206" i="4"/>
  <c r="CY154" i="4"/>
  <c r="CY130" i="4"/>
  <c r="CY183" i="4"/>
  <c r="CY140" i="4"/>
  <c r="CY160" i="4"/>
  <c r="CY219" i="4"/>
  <c r="CY203" i="4"/>
  <c r="CY142" i="4"/>
  <c r="CY217" i="4"/>
  <c r="CY216" i="4"/>
  <c r="CY208" i="4"/>
  <c r="CY135" i="4"/>
  <c r="CY147" i="4"/>
  <c r="CY167" i="4"/>
  <c r="CY194" i="4"/>
  <c r="CY148" i="4"/>
  <c r="CY151" i="4"/>
  <c r="CY220" i="4"/>
  <c r="CY175" i="4"/>
  <c r="CY133" i="4"/>
  <c r="CY193" i="4"/>
  <c r="CY136" i="4"/>
  <c r="CY190" i="4"/>
  <c r="CY202" i="4"/>
  <c r="CY179" i="4"/>
  <c r="CY204" i="4"/>
  <c r="CY166" i="4"/>
  <c r="CY134" i="4"/>
  <c r="CY157" i="4"/>
  <c r="CY176" i="4"/>
  <c r="CY169" i="4"/>
  <c r="CY144" i="4"/>
  <c r="CY210" i="4"/>
  <c r="CY137" i="4"/>
  <c r="CY146" i="4"/>
  <c r="CY163" i="4"/>
  <c r="CY161" i="4"/>
  <c r="CY181" i="4"/>
  <c r="CY192" i="4"/>
  <c r="CY158" i="4"/>
  <c r="CY188" i="4"/>
  <c r="CY205" i="4"/>
  <c r="CY196" i="4"/>
  <c r="CY212" i="4"/>
  <c r="CY182" i="4"/>
  <c r="CY180" i="4"/>
  <c r="CY132" i="4"/>
  <c r="CY149" i="4"/>
  <c r="CY178" i="4"/>
  <c r="CY128" i="4"/>
  <c r="CY173" i="4"/>
  <c r="CY221" i="4"/>
  <c r="CY198" i="4"/>
  <c r="CY214" i="4"/>
  <c r="CY165" i="4"/>
  <c r="CY168" i="4"/>
  <c r="CY170" i="4"/>
  <c r="CY141" i="4"/>
  <c r="CY113" i="11"/>
  <c r="CX119" i="11"/>
  <c r="B218" i="11"/>
  <c r="A217" i="11"/>
  <c r="J216" i="11"/>
  <c r="R216" i="11"/>
  <c r="Z216" i="11"/>
  <c r="AH216" i="11"/>
  <c r="AP216" i="11"/>
  <c r="AX216" i="11"/>
  <c r="BF216" i="11"/>
  <c r="BN216" i="11"/>
  <c r="BV216" i="11"/>
  <c r="CD216" i="11"/>
  <c r="CL216" i="11"/>
  <c r="CO216" i="11"/>
  <c r="AF216" i="11"/>
  <c r="BT216" i="11"/>
  <c r="Q216" i="11"/>
  <c r="K216" i="11"/>
  <c r="S216" i="11"/>
  <c r="AA216" i="11"/>
  <c r="AI216" i="11"/>
  <c r="AQ216" i="11"/>
  <c r="AY216" i="11"/>
  <c r="BG216" i="11"/>
  <c r="BO216" i="11"/>
  <c r="BW216" i="11"/>
  <c r="CE216" i="11"/>
  <c r="CM216" i="11"/>
  <c r="CT216" i="11"/>
  <c r="CU216" i="11"/>
  <c r="U216" i="11"/>
  <c r="AK216" i="11"/>
  <c r="BA216" i="11"/>
  <c r="BQ216" i="11"/>
  <c r="CG216" i="11"/>
  <c r="H216" i="11"/>
  <c r="AV216" i="11"/>
  <c r="CB216" i="11"/>
  <c r="CR216" i="11"/>
  <c r="Y216" i="11"/>
  <c r="BE216" i="11"/>
  <c r="CC216" i="11"/>
  <c r="L216" i="11"/>
  <c r="T216" i="11"/>
  <c r="AB216" i="11"/>
  <c r="AJ216" i="11"/>
  <c r="AR216" i="11"/>
  <c r="AZ216" i="11"/>
  <c r="BH216" i="11"/>
  <c r="BP216" i="11"/>
  <c r="BX216" i="11"/>
  <c r="CF216" i="11"/>
  <c r="CN216" i="11"/>
  <c r="M216" i="11"/>
  <c r="AC216" i="11"/>
  <c r="AS216" i="11"/>
  <c r="BI216" i="11"/>
  <c r="BY216" i="11"/>
  <c r="X216" i="11"/>
  <c r="BL216" i="11"/>
  <c r="AO216" i="11"/>
  <c r="BM216" i="11"/>
  <c r="CK216" i="11"/>
  <c r="N216" i="11"/>
  <c r="V216" i="11"/>
  <c r="AD216" i="11"/>
  <c r="AL216" i="11"/>
  <c r="AT216" i="11"/>
  <c r="BB216" i="11"/>
  <c r="BJ216" i="11"/>
  <c r="BR216" i="11"/>
  <c r="BZ216" i="11"/>
  <c r="CH216" i="11"/>
  <c r="CP216" i="11"/>
  <c r="I216" i="11"/>
  <c r="O216" i="11"/>
  <c r="W216" i="11"/>
  <c r="AE216" i="11"/>
  <c r="AM216" i="11"/>
  <c r="AU216" i="11"/>
  <c r="BC216" i="11"/>
  <c r="BK216" i="11"/>
  <c r="BS216" i="11"/>
  <c r="CA216" i="11"/>
  <c r="CI216" i="11"/>
  <c r="CQ216" i="11"/>
  <c r="P216" i="11"/>
  <c r="AN216" i="11"/>
  <c r="BD216" i="11"/>
  <c r="CJ216" i="11"/>
  <c r="G216" i="11"/>
  <c r="AG216" i="11"/>
  <c r="AW216" i="11"/>
  <c r="BU216" i="11"/>
  <c r="CS216" i="11"/>
  <c r="CV216" i="11"/>
  <c r="CX196" i="11"/>
  <c r="CX192" i="11"/>
  <c r="CX171" i="11"/>
  <c r="CX144" i="11"/>
  <c r="CX201" i="11"/>
  <c r="CX213" i="11"/>
  <c r="CX210" i="11"/>
  <c r="CX137" i="11"/>
  <c r="CX179" i="11"/>
  <c r="CX141" i="11"/>
  <c r="CX204" i="11"/>
  <c r="CX200" i="11"/>
  <c r="CX153" i="11"/>
  <c r="CX207" i="11"/>
  <c r="CX189" i="11"/>
  <c r="CX208" i="11"/>
  <c r="CX172" i="11"/>
  <c r="CX173" i="11"/>
  <c r="CX145" i="11"/>
  <c r="CX121" i="11"/>
  <c r="CX130" i="11"/>
  <c r="CX193" i="11"/>
  <c r="CX136" i="11"/>
  <c r="CX168" i="11"/>
  <c r="CX188" i="11"/>
  <c r="CX160" i="11"/>
  <c r="CX143" i="11"/>
  <c r="CX215" i="11"/>
  <c r="CX162" i="11"/>
  <c r="CX165" i="11"/>
  <c r="CX131" i="11"/>
  <c r="CX191" i="11"/>
  <c r="CX133" i="11"/>
  <c r="CX128" i="11"/>
  <c r="CX211" i="11"/>
  <c r="CX156" i="11"/>
  <c r="CX202" i="11"/>
  <c r="CX216" i="11"/>
  <c r="CX198" i="11"/>
  <c r="CX169" i="11"/>
  <c r="CX135" i="11"/>
  <c r="CX182" i="11"/>
  <c r="CX206" i="11"/>
  <c r="CX185" i="11"/>
  <c r="CX129" i="11"/>
  <c r="CX132" i="11"/>
  <c r="CX154" i="11"/>
  <c r="CX184" i="11"/>
  <c r="CX209" i="11"/>
  <c r="CX124" i="11"/>
  <c r="CX122" i="11"/>
  <c r="CX170" i="11"/>
  <c r="CX155" i="11"/>
  <c r="CX139" i="11"/>
  <c r="CX150" i="11"/>
  <c r="CX159" i="11"/>
  <c r="CX181" i="11"/>
  <c r="CX146" i="11"/>
  <c r="CX152" i="11"/>
  <c r="CX177" i="11"/>
  <c r="CX205" i="11"/>
  <c r="CX126" i="11"/>
  <c r="CX127" i="11"/>
  <c r="CX125" i="11"/>
  <c r="CX214" i="11"/>
  <c r="CX164" i="11"/>
  <c r="CX178" i="11"/>
  <c r="CX166" i="11"/>
  <c r="CX140" i="11"/>
  <c r="CX161" i="11"/>
  <c r="CX157" i="11"/>
  <c r="CX123" i="11"/>
  <c r="CX187" i="11"/>
  <c r="CX195" i="11"/>
  <c r="CX163" i="11"/>
  <c r="CX149" i="11"/>
  <c r="CX167" i="11"/>
  <c r="CX197" i="11"/>
  <c r="CX203" i="11"/>
  <c r="CX212" i="11"/>
  <c r="CX199" i="11"/>
  <c r="CX180" i="11"/>
  <c r="CX174" i="11"/>
  <c r="CX151" i="11"/>
  <c r="CX217" i="11"/>
  <c r="CX176" i="11"/>
  <c r="CX186" i="11"/>
  <c r="CX190" i="11"/>
  <c r="CX147" i="11"/>
  <c r="CX183" i="11"/>
  <c r="CX175" i="11"/>
  <c r="CX138" i="11"/>
  <c r="CX148" i="11"/>
  <c r="CX142" i="11"/>
  <c r="CX134" i="11"/>
  <c r="CX158" i="11"/>
  <c r="CX194" i="11"/>
  <c r="G222" i="4"/>
  <c r="K222" i="4"/>
  <c r="J222" i="4"/>
  <c r="H222" i="4"/>
  <c r="L222" i="4"/>
  <c r="I222" i="4"/>
  <c r="M222" i="4"/>
  <c r="N222" i="4"/>
  <c r="O222" i="4"/>
  <c r="P222" i="4"/>
  <c r="Q222" i="4"/>
  <c r="R222" i="4"/>
  <c r="S222" i="4"/>
  <c r="T222" i="4"/>
  <c r="U222" i="4"/>
  <c r="V222" i="4"/>
  <c r="W222" i="4"/>
  <c r="X222" i="4"/>
  <c r="Y222" i="4"/>
  <c r="Z222" i="4"/>
  <c r="AA222" i="4"/>
  <c r="AB222" i="4"/>
  <c r="AC222" i="4"/>
  <c r="AD222" i="4"/>
  <c r="AE222" i="4"/>
  <c r="AF222" i="4"/>
  <c r="AG222" i="4"/>
  <c r="AH222" i="4"/>
  <c r="AI222" i="4"/>
  <c r="AJ222" i="4"/>
  <c r="AK222" i="4"/>
  <c r="AL222" i="4"/>
  <c r="AM222" i="4"/>
  <c r="AN222" i="4"/>
  <c r="AO222" i="4"/>
  <c r="AP222" i="4"/>
  <c r="AQ222" i="4"/>
  <c r="AR222" i="4"/>
  <c r="AS222" i="4"/>
  <c r="AT222" i="4"/>
  <c r="AU222" i="4"/>
  <c r="AV222" i="4"/>
  <c r="AW222" i="4"/>
  <c r="AX222" i="4"/>
  <c r="AY222" i="4"/>
  <c r="AZ222" i="4"/>
  <c r="BA222" i="4"/>
  <c r="BB222" i="4"/>
  <c r="BC222" i="4"/>
  <c r="BD222" i="4"/>
  <c r="BE222" i="4"/>
  <c r="BF222" i="4"/>
  <c r="BG222" i="4"/>
  <c r="BH222" i="4"/>
  <c r="BI222" i="4"/>
  <c r="BJ222" i="4"/>
  <c r="BK222" i="4"/>
  <c r="BL222" i="4"/>
  <c r="BM222" i="4"/>
  <c r="BN222" i="4"/>
  <c r="BO222" i="4"/>
  <c r="BP222" i="4"/>
  <c r="BQ222" i="4"/>
  <c r="BR222" i="4"/>
  <c r="BS222" i="4"/>
  <c r="BT222" i="4"/>
  <c r="BU222" i="4"/>
  <c r="BV222" i="4"/>
  <c r="BW222" i="4"/>
  <c r="BX222" i="4"/>
  <c r="BY222" i="4"/>
  <c r="BZ222" i="4"/>
  <c r="CA222" i="4"/>
  <c r="CB222" i="4"/>
  <c r="CC222" i="4"/>
  <c r="CD222" i="4"/>
  <c r="CE222" i="4"/>
  <c r="CF222" i="4"/>
  <c r="CG222" i="4"/>
  <c r="CH222" i="4"/>
  <c r="CI222" i="4"/>
  <c r="CJ222" i="4"/>
  <c r="CK222" i="4"/>
  <c r="CL222" i="4"/>
  <c r="CM222" i="4"/>
  <c r="CN222" i="4"/>
  <c r="CO222" i="4"/>
  <c r="CP222" i="4"/>
  <c r="CQ222" i="4"/>
  <c r="CR222" i="4"/>
  <c r="CS222" i="4"/>
  <c r="CT222" i="4"/>
  <c r="CU222" i="4"/>
  <c r="CV222" i="4"/>
  <c r="CW222" i="4"/>
  <c r="CX222" i="4"/>
  <c r="B224" i="4"/>
  <c r="A223" i="4"/>
  <c r="DA209" i="4"/>
  <c r="DA211" i="4"/>
  <c r="DA192" i="4"/>
  <c r="DA218" i="4"/>
  <c r="DA169" i="4"/>
  <c r="DA145" i="4"/>
  <c r="DA205" i="4"/>
  <c r="DA158" i="4"/>
  <c r="DA196" i="4"/>
  <c r="DA127" i="4"/>
  <c r="DA219" i="4"/>
  <c r="DA134" i="4"/>
  <c r="DA131" i="4"/>
  <c r="DA194" i="4"/>
  <c r="DA207" i="4"/>
  <c r="DA215" i="4"/>
  <c r="DA213" i="4"/>
  <c r="DA130" i="4"/>
  <c r="DA138" i="4"/>
  <c r="DA143" i="4"/>
  <c r="DA212" i="4"/>
  <c r="DA201" i="4"/>
  <c r="DA168" i="4"/>
  <c r="DA187" i="4"/>
  <c r="DA172" i="4"/>
  <c r="DA156" i="4"/>
  <c r="DA191" i="4"/>
  <c r="DA139" i="4"/>
  <c r="DA182" i="4"/>
  <c r="DA161" i="4"/>
  <c r="DA193" i="4"/>
  <c r="DA204" i="4"/>
  <c r="DA188" i="4"/>
  <c r="DA203" i="4"/>
  <c r="DA147" i="4"/>
  <c r="DA222" i="4"/>
  <c r="DA220" i="4"/>
  <c r="DA170" i="4"/>
  <c r="DA185" i="4"/>
  <c r="DA190" i="4"/>
  <c r="DA183" i="4"/>
  <c r="DA144" i="4"/>
  <c r="DA198" i="4"/>
  <c r="DA160" i="4"/>
  <c r="DA216" i="4"/>
  <c r="DA159" i="4"/>
  <c r="DA153" i="4"/>
  <c r="DA195" i="4"/>
  <c r="DA152" i="4"/>
  <c r="DA177" i="4"/>
  <c r="DA135" i="4"/>
  <c r="DA142" i="4"/>
  <c r="DA149" i="4"/>
  <c r="DA133" i="4"/>
  <c r="DA175" i="4"/>
  <c r="DA164" i="4"/>
  <c r="DA184" i="4"/>
  <c r="DA206" i="4"/>
  <c r="DA171" i="4"/>
  <c r="DA214" i="4"/>
  <c r="DA197" i="4"/>
  <c r="DA174" i="4"/>
  <c r="DA189" i="4"/>
  <c r="DA136" i="4"/>
  <c r="DA221" i="4"/>
  <c r="DA154" i="4"/>
  <c r="DA157" i="4"/>
  <c r="DA148" i="4"/>
  <c r="DA132" i="4"/>
  <c r="DA162" i="4"/>
  <c r="DA173" i="4"/>
  <c r="DA180" i="4"/>
  <c r="DA150" i="4"/>
  <c r="DA199" i="4"/>
  <c r="DA181" i="4"/>
  <c r="DA176" i="4"/>
  <c r="DA151" i="4"/>
  <c r="DA155" i="4"/>
  <c r="DA137" i="4"/>
  <c r="DA165" i="4"/>
  <c r="DA140" i="4"/>
  <c r="DA167" i="4"/>
  <c r="DA141" i="4"/>
  <c r="DA208" i="4"/>
  <c r="DA200" i="4"/>
  <c r="DA178" i="4"/>
  <c r="DA129" i="4"/>
  <c r="DA217" i="4"/>
  <c r="DA146" i="4"/>
  <c r="DA166" i="4"/>
  <c r="DA202" i="4"/>
  <c r="DA163" i="4"/>
  <c r="DA128" i="4"/>
  <c r="DA210" i="4"/>
  <c r="DA186" i="4"/>
  <c r="DA179" i="4"/>
  <c r="CZ113" i="11"/>
  <c r="CY119" i="11"/>
  <c r="CY222" i="4"/>
  <c r="CZ143" i="4"/>
  <c r="CZ205" i="4"/>
  <c r="CZ203" i="4"/>
  <c r="CZ176" i="4"/>
  <c r="CZ158" i="4"/>
  <c r="CZ214" i="4"/>
  <c r="CZ166" i="4"/>
  <c r="CZ209" i="4"/>
  <c r="CZ172" i="4"/>
  <c r="CZ179" i="4"/>
  <c r="CZ217" i="4"/>
  <c r="CZ151" i="4"/>
  <c r="CZ213" i="4"/>
  <c r="CZ206" i="4"/>
  <c r="CZ191" i="4"/>
  <c r="CZ146" i="4"/>
  <c r="CZ174" i="4"/>
  <c r="CZ210" i="4"/>
  <c r="CZ165" i="4"/>
  <c r="CZ201" i="4"/>
  <c r="CZ190" i="4"/>
  <c r="CZ187" i="4"/>
  <c r="CZ177" i="4"/>
  <c r="CZ163" i="4"/>
  <c r="CZ207" i="4"/>
  <c r="CZ160" i="4"/>
  <c r="CZ170" i="4"/>
  <c r="CZ128" i="4"/>
  <c r="CZ219" i="4"/>
  <c r="CZ175" i="4"/>
  <c r="CZ181" i="4"/>
  <c r="CZ133" i="4"/>
  <c r="CZ178" i="4"/>
  <c r="CZ169" i="4"/>
  <c r="CZ161" i="4"/>
  <c r="CZ192" i="4"/>
  <c r="CZ186" i="4"/>
  <c r="CZ211" i="4"/>
  <c r="CZ208" i="4"/>
  <c r="CZ204" i="4"/>
  <c r="CZ198" i="4"/>
  <c r="CZ152" i="4"/>
  <c r="CZ130" i="4"/>
  <c r="CZ212" i="4"/>
  <c r="CZ148" i="4"/>
  <c r="CZ135" i="4"/>
  <c r="CZ145" i="4"/>
  <c r="CZ222" i="4"/>
  <c r="CZ221" i="4"/>
  <c r="CZ155" i="4"/>
  <c r="CZ189" i="4"/>
  <c r="CZ149" i="4"/>
  <c r="CZ202" i="4"/>
  <c r="CZ171" i="4"/>
  <c r="CZ137" i="4"/>
  <c r="CZ159" i="4"/>
  <c r="CZ164" i="4"/>
  <c r="CZ162" i="4"/>
  <c r="CZ144" i="4"/>
  <c r="CZ168" i="4"/>
  <c r="CZ173" i="4"/>
  <c r="CZ138" i="4"/>
  <c r="CZ200" i="4"/>
  <c r="CZ220" i="4"/>
  <c r="CZ139" i="4"/>
  <c r="CZ136" i="4"/>
  <c r="CZ215" i="4"/>
  <c r="CZ180" i="4"/>
  <c r="CZ195" i="4"/>
  <c r="CZ199" i="4"/>
  <c r="CZ147" i="4"/>
  <c r="CZ216" i="4"/>
  <c r="CZ218" i="4"/>
  <c r="CZ153" i="4"/>
  <c r="CZ127" i="4"/>
  <c r="CZ141" i="4"/>
  <c r="CZ182" i="4"/>
  <c r="CZ140" i="4"/>
  <c r="CZ156" i="4"/>
  <c r="CZ167" i="4"/>
  <c r="CZ194" i="4"/>
  <c r="CZ157" i="4"/>
  <c r="CZ150" i="4"/>
  <c r="CZ142" i="4"/>
  <c r="CZ193" i="4"/>
  <c r="CZ132" i="4"/>
  <c r="CZ129" i="4"/>
  <c r="CZ154" i="4"/>
  <c r="CZ196" i="4"/>
  <c r="CZ183" i="4"/>
  <c r="CZ188" i="4"/>
  <c r="CZ184" i="4"/>
  <c r="CZ134" i="4"/>
  <c r="CZ197" i="4"/>
  <c r="CZ131" i="4"/>
  <c r="CZ185" i="4"/>
  <c r="V115" i="4"/>
  <c r="V114" i="4"/>
  <c r="V113" i="4"/>
  <c r="V112" i="4"/>
  <c r="V111" i="4"/>
  <c r="CU217" i="11"/>
  <c r="L217" i="11"/>
  <c r="T217" i="11"/>
  <c r="AB217" i="11"/>
  <c r="AJ217" i="11"/>
  <c r="AR217" i="11"/>
  <c r="AZ217" i="11"/>
  <c r="BH217" i="11"/>
  <c r="BP217" i="11"/>
  <c r="BX217" i="11"/>
  <c r="CF217" i="11"/>
  <c r="CN217" i="11"/>
  <c r="H217" i="11"/>
  <c r="AE217" i="11"/>
  <c r="BK217" i="11"/>
  <c r="CI217" i="11"/>
  <c r="AP217" i="11"/>
  <c r="CD217" i="11"/>
  <c r="AA217" i="11"/>
  <c r="BG217" i="11"/>
  <c r="M217" i="11"/>
  <c r="U217" i="11"/>
  <c r="AC217" i="11"/>
  <c r="AK217" i="11"/>
  <c r="AS217" i="11"/>
  <c r="BA217" i="11"/>
  <c r="BI217" i="11"/>
  <c r="BQ217" i="11"/>
  <c r="BY217" i="11"/>
  <c r="CG217" i="11"/>
  <c r="CO217" i="11"/>
  <c r="N217" i="11"/>
  <c r="V217" i="11"/>
  <c r="AL217" i="11"/>
  <c r="AT217" i="11"/>
  <c r="BB217" i="11"/>
  <c r="BR217" i="11"/>
  <c r="BZ217" i="11"/>
  <c r="CP217" i="11"/>
  <c r="O217" i="11"/>
  <c r="AM217" i="11"/>
  <c r="BC217" i="11"/>
  <c r="CA217" i="11"/>
  <c r="J217" i="11"/>
  <c r="AX217" i="11"/>
  <c r="BV217" i="11"/>
  <c r="K217" i="11"/>
  <c r="BO217" i="11"/>
  <c r="AD217" i="11"/>
  <c r="BJ217" i="11"/>
  <c r="CH217" i="11"/>
  <c r="W217" i="11"/>
  <c r="AU217" i="11"/>
  <c r="BS217" i="11"/>
  <c r="CQ217" i="11"/>
  <c r="Z217" i="11"/>
  <c r="BN217" i="11"/>
  <c r="CT217" i="11"/>
  <c r="AI217" i="11"/>
  <c r="AY217" i="11"/>
  <c r="CE217" i="11"/>
  <c r="I217" i="11"/>
  <c r="P217" i="11"/>
  <c r="X217" i="11"/>
  <c r="AF217" i="11"/>
  <c r="AN217" i="11"/>
  <c r="AV217" i="11"/>
  <c r="BD217" i="11"/>
  <c r="BL217" i="11"/>
  <c r="BT217" i="11"/>
  <c r="CB217" i="11"/>
  <c r="CJ217" i="11"/>
  <c r="CR217" i="11"/>
  <c r="G217" i="11"/>
  <c r="Q217" i="11"/>
  <c r="Y217" i="11"/>
  <c r="AG217" i="11"/>
  <c r="AO217" i="11"/>
  <c r="AW217" i="11"/>
  <c r="BE217" i="11"/>
  <c r="BM217" i="11"/>
  <c r="BU217" i="11"/>
  <c r="CC217" i="11"/>
  <c r="CK217" i="11"/>
  <c r="CS217" i="11"/>
  <c r="CV217" i="11"/>
  <c r="R217" i="11"/>
  <c r="AH217" i="11"/>
  <c r="BF217" i="11"/>
  <c r="CL217" i="11"/>
  <c r="S217" i="11"/>
  <c r="AQ217" i="11"/>
  <c r="BW217" i="11"/>
  <c r="CM217" i="11"/>
  <c r="CW217" i="11"/>
  <c r="B219" i="11"/>
  <c r="A218" i="11"/>
  <c r="J223" i="4"/>
  <c r="G223" i="4"/>
  <c r="H223" i="4"/>
  <c r="K223" i="4"/>
  <c r="I223" i="4"/>
  <c r="L223" i="4"/>
  <c r="M223" i="4"/>
  <c r="N223" i="4"/>
  <c r="O223" i="4"/>
  <c r="P223" i="4"/>
  <c r="Q223" i="4"/>
  <c r="R223" i="4"/>
  <c r="S223" i="4"/>
  <c r="T223" i="4"/>
  <c r="U223" i="4"/>
  <c r="V223" i="4"/>
  <c r="W223" i="4"/>
  <c r="X223" i="4"/>
  <c r="Y223" i="4"/>
  <c r="Z223" i="4"/>
  <c r="AA223" i="4"/>
  <c r="AB223" i="4"/>
  <c r="AC223" i="4"/>
  <c r="AD223" i="4"/>
  <c r="AE223" i="4"/>
  <c r="AF223" i="4"/>
  <c r="AG223" i="4"/>
  <c r="AH223" i="4"/>
  <c r="AI223" i="4"/>
  <c r="AJ223" i="4"/>
  <c r="AK223" i="4"/>
  <c r="AL223" i="4"/>
  <c r="AM223" i="4"/>
  <c r="AN223" i="4"/>
  <c r="AO223" i="4"/>
  <c r="AP223" i="4"/>
  <c r="AQ223" i="4"/>
  <c r="AR223" i="4"/>
  <c r="AS223" i="4"/>
  <c r="AT223" i="4"/>
  <c r="AU223" i="4"/>
  <c r="AV223" i="4"/>
  <c r="AW223" i="4"/>
  <c r="AX223" i="4"/>
  <c r="AY223" i="4"/>
  <c r="AZ223" i="4"/>
  <c r="BA223" i="4"/>
  <c r="BB223" i="4"/>
  <c r="BC223" i="4"/>
  <c r="BD223" i="4"/>
  <c r="BE223" i="4"/>
  <c r="BF223" i="4"/>
  <c r="BG223" i="4"/>
  <c r="BH223" i="4"/>
  <c r="BI223" i="4"/>
  <c r="BJ223" i="4"/>
  <c r="BK223" i="4"/>
  <c r="BL223" i="4"/>
  <c r="BM223" i="4"/>
  <c r="BN223" i="4"/>
  <c r="BO223" i="4"/>
  <c r="BP223" i="4"/>
  <c r="BQ223" i="4"/>
  <c r="BR223" i="4"/>
  <c r="BS223" i="4"/>
  <c r="BT223" i="4"/>
  <c r="BU223" i="4"/>
  <c r="BV223" i="4"/>
  <c r="BW223" i="4"/>
  <c r="BX223" i="4"/>
  <c r="BY223" i="4"/>
  <c r="BZ223" i="4"/>
  <c r="CA223" i="4"/>
  <c r="CB223" i="4"/>
  <c r="CC223" i="4"/>
  <c r="CD223" i="4"/>
  <c r="CE223" i="4"/>
  <c r="CF223" i="4"/>
  <c r="CG223" i="4"/>
  <c r="CH223" i="4"/>
  <c r="CI223" i="4"/>
  <c r="CJ223" i="4"/>
  <c r="CK223" i="4"/>
  <c r="CL223" i="4"/>
  <c r="CM223" i="4"/>
  <c r="CN223" i="4"/>
  <c r="CO223" i="4"/>
  <c r="CP223" i="4"/>
  <c r="CQ223" i="4"/>
  <c r="CR223" i="4"/>
  <c r="CS223" i="4"/>
  <c r="CT223" i="4"/>
  <c r="CU223" i="4"/>
  <c r="CV223" i="4"/>
  <c r="CW223" i="4"/>
  <c r="CX223" i="4"/>
  <c r="CY223" i="4"/>
  <c r="A224" i="4"/>
  <c r="B225" i="4"/>
  <c r="CZ223" i="4"/>
  <c r="DA113" i="11"/>
  <c r="DA119" i="11"/>
  <c r="CZ119" i="11"/>
  <c r="CY164" i="11"/>
  <c r="CY211" i="11"/>
  <c r="CY188" i="11"/>
  <c r="CY126" i="11"/>
  <c r="CY174" i="11"/>
  <c r="CY185" i="11"/>
  <c r="CY207" i="11"/>
  <c r="CY196" i="11"/>
  <c r="CY212" i="11"/>
  <c r="CY181" i="11"/>
  <c r="CY191" i="11"/>
  <c r="CY178" i="11"/>
  <c r="CY128" i="11"/>
  <c r="CY141" i="11"/>
  <c r="CY130" i="11"/>
  <c r="CY159" i="11"/>
  <c r="CY154" i="11"/>
  <c r="CY186" i="11"/>
  <c r="CY124" i="11"/>
  <c r="CY133" i="11"/>
  <c r="CY136" i="11"/>
  <c r="CY147" i="11"/>
  <c r="CY180" i="11"/>
  <c r="CY176" i="11"/>
  <c r="CY202" i="11"/>
  <c r="CY140" i="11"/>
  <c r="CY172" i="11"/>
  <c r="CY179" i="11"/>
  <c r="CY190" i="11"/>
  <c r="CY193" i="11"/>
  <c r="CY158" i="11"/>
  <c r="CY127" i="11"/>
  <c r="CY182" i="11"/>
  <c r="CY187" i="11"/>
  <c r="CY121" i="11"/>
  <c r="CY215" i="11"/>
  <c r="CY203" i="11"/>
  <c r="CY175" i="11"/>
  <c r="CY192" i="11"/>
  <c r="CY184" i="11"/>
  <c r="CY194" i="11"/>
  <c r="CY161" i="11"/>
  <c r="CY169" i="11"/>
  <c r="CY201" i="11"/>
  <c r="CY129" i="11"/>
  <c r="CY150" i="11"/>
  <c r="CY125" i="11"/>
  <c r="CY157" i="11"/>
  <c r="CY142" i="11"/>
  <c r="CY218" i="11"/>
  <c r="CY144" i="11"/>
  <c r="CY152" i="11"/>
  <c r="CY209" i="11"/>
  <c r="CY183" i="11"/>
  <c r="CY145" i="11"/>
  <c r="CY177" i="11"/>
  <c r="CY156" i="11"/>
  <c r="CY134" i="11"/>
  <c r="CY131" i="11"/>
  <c r="CY214" i="11"/>
  <c r="CY206" i="11"/>
  <c r="CY210" i="11"/>
  <c r="CY122" i="11"/>
  <c r="CY148" i="11"/>
  <c r="CY149" i="11"/>
  <c r="CY163" i="11"/>
  <c r="CY189" i="11"/>
  <c r="CY138" i="11"/>
  <c r="CY155" i="11"/>
  <c r="CY165" i="11"/>
  <c r="CY153" i="11"/>
  <c r="CY151" i="11"/>
  <c r="CY217" i="11"/>
  <c r="CY213" i="11"/>
  <c r="CY137" i="11"/>
  <c r="CY167" i="11"/>
  <c r="CY166" i="11"/>
  <c r="CY216" i="11"/>
  <c r="CY198" i="11"/>
  <c r="CY173" i="11"/>
  <c r="CY139" i="11"/>
  <c r="CY199" i="11"/>
  <c r="CY208" i="11"/>
  <c r="CY123" i="11"/>
  <c r="CY143" i="11"/>
  <c r="CY197" i="11"/>
  <c r="CY135" i="11"/>
  <c r="CY146" i="11"/>
  <c r="CY132" i="11"/>
  <c r="CY168" i="11"/>
  <c r="CY171" i="11"/>
  <c r="CY204" i="11"/>
  <c r="CY195" i="11"/>
  <c r="CY205" i="11"/>
  <c r="CY160" i="11"/>
  <c r="CY200" i="11"/>
  <c r="CY170" i="11"/>
  <c r="CY162" i="11"/>
  <c r="DA223" i="4"/>
  <c r="Y113" i="4"/>
  <c r="Y112" i="4"/>
  <c r="Y111" i="4"/>
  <c r="Y107" i="11"/>
  <c r="A219" i="11"/>
  <c r="B220" i="11"/>
  <c r="CV218" i="11"/>
  <c r="J218" i="11"/>
  <c r="R218" i="11"/>
  <c r="Z218" i="11"/>
  <c r="AH218" i="11"/>
  <c r="AP218" i="11"/>
  <c r="AX218" i="11"/>
  <c r="BF218" i="11"/>
  <c r="BN218" i="11"/>
  <c r="BV218" i="11"/>
  <c r="CD218" i="11"/>
  <c r="CL218" i="11"/>
  <c r="CT218" i="11"/>
  <c r="AC218" i="11"/>
  <c r="BA218" i="11"/>
  <c r="CG218" i="11"/>
  <c r="CW218" i="11"/>
  <c r="CJ218" i="11"/>
  <c r="AG218" i="11"/>
  <c r="BE218" i="11"/>
  <c r="CS218" i="11"/>
  <c r="K218" i="11"/>
  <c r="S218" i="11"/>
  <c r="AA218" i="11"/>
  <c r="AI218" i="11"/>
  <c r="AQ218" i="11"/>
  <c r="AY218" i="11"/>
  <c r="BG218" i="11"/>
  <c r="BO218" i="11"/>
  <c r="BW218" i="11"/>
  <c r="CE218" i="11"/>
  <c r="CM218" i="11"/>
  <c r="CU218" i="11"/>
  <c r="AK218" i="11"/>
  <c r="BI218" i="11"/>
  <c r="BY218" i="11"/>
  <c r="CO218" i="11"/>
  <c r="P218" i="11"/>
  <c r="AV218" i="11"/>
  <c r="BT218" i="11"/>
  <c r="Y218" i="11"/>
  <c r="BM218" i="11"/>
  <c r="L218" i="11"/>
  <c r="T218" i="11"/>
  <c r="AB218" i="11"/>
  <c r="AJ218" i="11"/>
  <c r="AR218" i="11"/>
  <c r="AZ218" i="11"/>
  <c r="BH218" i="11"/>
  <c r="BP218" i="11"/>
  <c r="BX218" i="11"/>
  <c r="CF218" i="11"/>
  <c r="CN218" i="11"/>
  <c r="M218" i="11"/>
  <c r="U218" i="11"/>
  <c r="AS218" i="11"/>
  <c r="BQ218" i="11"/>
  <c r="AF218" i="11"/>
  <c r="BL218" i="11"/>
  <c r="CR218" i="11"/>
  <c r="Q218" i="11"/>
  <c r="AW218" i="11"/>
  <c r="CC218" i="11"/>
  <c r="N218" i="11"/>
  <c r="V218" i="11"/>
  <c r="AD218" i="11"/>
  <c r="AL218" i="11"/>
  <c r="AT218" i="11"/>
  <c r="BB218" i="11"/>
  <c r="BJ218" i="11"/>
  <c r="BR218" i="11"/>
  <c r="BZ218" i="11"/>
  <c r="CH218" i="11"/>
  <c r="CP218" i="11"/>
  <c r="H218" i="11"/>
  <c r="O218" i="11"/>
  <c r="W218" i="11"/>
  <c r="AE218" i="11"/>
  <c r="AM218" i="11"/>
  <c r="AU218" i="11"/>
  <c r="BC218" i="11"/>
  <c r="BK218" i="11"/>
  <c r="BS218" i="11"/>
  <c r="CA218" i="11"/>
  <c r="CI218" i="11"/>
  <c r="CQ218" i="11"/>
  <c r="I218" i="11"/>
  <c r="X218" i="11"/>
  <c r="AN218" i="11"/>
  <c r="BD218" i="11"/>
  <c r="CB218" i="11"/>
  <c r="G218" i="11"/>
  <c r="AO218" i="11"/>
  <c r="BU218" i="11"/>
  <c r="CK218" i="11"/>
  <c r="CX218" i="11"/>
  <c r="B226" i="4"/>
  <c r="A225" i="4"/>
  <c r="G224" i="4"/>
  <c r="J224" i="4"/>
  <c r="K224" i="4"/>
  <c r="H224" i="4"/>
  <c r="L224" i="4"/>
  <c r="I224" i="4"/>
  <c r="M224" i="4"/>
  <c r="N224" i="4"/>
  <c r="O224" i="4"/>
  <c r="P224" i="4"/>
  <c r="Q224" i="4"/>
  <c r="R224" i="4"/>
  <c r="S224" i="4"/>
  <c r="T224" i="4"/>
  <c r="U224" i="4"/>
  <c r="V224" i="4"/>
  <c r="W224" i="4"/>
  <c r="X224" i="4"/>
  <c r="Y224" i="4"/>
  <c r="Z224" i="4"/>
  <c r="AA224" i="4"/>
  <c r="AB224" i="4"/>
  <c r="AC224" i="4"/>
  <c r="AD224" i="4"/>
  <c r="AE224" i="4"/>
  <c r="AF224" i="4"/>
  <c r="AG224" i="4"/>
  <c r="AH224" i="4"/>
  <c r="AI224" i="4"/>
  <c r="AJ224" i="4"/>
  <c r="AK224" i="4"/>
  <c r="AL224" i="4"/>
  <c r="AM224" i="4"/>
  <c r="AN224" i="4"/>
  <c r="AO224" i="4"/>
  <c r="AP224" i="4"/>
  <c r="AQ224" i="4"/>
  <c r="AR224" i="4"/>
  <c r="AS224" i="4"/>
  <c r="AT224" i="4"/>
  <c r="AU224" i="4"/>
  <c r="AV224" i="4"/>
  <c r="AW224" i="4"/>
  <c r="AX224" i="4"/>
  <c r="AY224" i="4"/>
  <c r="AZ224" i="4"/>
  <c r="BA224" i="4"/>
  <c r="BB224" i="4"/>
  <c r="BC224" i="4"/>
  <c r="BD224" i="4"/>
  <c r="BE224" i="4"/>
  <c r="BF224" i="4"/>
  <c r="BG224" i="4"/>
  <c r="BH224" i="4"/>
  <c r="BI224" i="4"/>
  <c r="BJ224" i="4"/>
  <c r="BK224" i="4"/>
  <c r="BL224" i="4"/>
  <c r="BM224" i="4"/>
  <c r="BN224" i="4"/>
  <c r="BO224" i="4"/>
  <c r="BP224" i="4"/>
  <c r="BQ224" i="4"/>
  <c r="BR224" i="4"/>
  <c r="BS224" i="4"/>
  <c r="BT224" i="4"/>
  <c r="BU224" i="4"/>
  <c r="BV224" i="4"/>
  <c r="BW224" i="4"/>
  <c r="BX224" i="4"/>
  <c r="BY224" i="4"/>
  <c r="BZ224" i="4"/>
  <c r="CA224" i="4"/>
  <c r="CB224" i="4"/>
  <c r="CC224" i="4"/>
  <c r="CD224" i="4"/>
  <c r="CE224" i="4"/>
  <c r="CF224" i="4"/>
  <c r="CG224" i="4"/>
  <c r="CH224" i="4"/>
  <c r="CI224" i="4"/>
  <c r="CJ224" i="4"/>
  <c r="CK224" i="4"/>
  <c r="CL224" i="4"/>
  <c r="CM224" i="4"/>
  <c r="CN224" i="4"/>
  <c r="CO224" i="4"/>
  <c r="CP224" i="4"/>
  <c r="CQ224" i="4"/>
  <c r="CR224" i="4"/>
  <c r="CS224" i="4"/>
  <c r="CT224" i="4"/>
  <c r="CU224" i="4"/>
  <c r="CV224" i="4"/>
  <c r="CW224" i="4"/>
  <c r="CX224" i="4"/>
  <c r="CY224" i="4"/>
  <c r="DA224" i="4"/>
  <c r="CZ224" i="4"/>
  <c r="CZ181" i="11"/>
  <c r="CZ187" i="11"/>
  <c r="CZ148" i="11"/>
  <c r="CZ137" i="11"/>
  <c r="CZ191" i="11"/>
  <c r="CZ158" i="11"/>
  <c r="CZ210" i="11"/>
  <c r="CZ151" i="11"/>
  <c r="CZ131" i="11"/>
  <c r="CZ126" i="11"/>
  <c r="CZ121" i="11"/>
  <c r="CZ219" i="11"/>
  <c r="CZ142" i="11"/>
  <c r="CZ194" i="11"/>
  <c r="CZ135" i="11"/>
  <c r="CZ186" i="11"/>
  <c r="CZ180" i="11"/>
  <c r="CZ133" i="11"/>
  <c r="CZ216" i="11"/>
  <c r="CZ130" i="11"/>
  <c r="CZ156" i="11"/>
  <c r="CZ175" i="11"/>
  <c r="CZ198" i="11"/>
  <c r="CZ178" i="11"/>
  <c r="CZ139" i="11"/>
  <c r="CZ140" i="11"/>
  <c r="CZ177" i="11"/>
  <c r="CZ173" i="11"/>
  <c r="CZ124" i="11"/>
  <c r="CZ188" i="11"/>
  <c r="CZ149" i="11"/>
  <c r="CZ183" i="11"/>
  <c r="CZ129" i="11"/>
  <c r="CZ136" i="11"/>
  <c r="CZ197" i="11"/>
  <c r="CZ206" i="11"/>
  <c r="CZ217" i="11"/>
  <c r="CZ128" i="11"/>
  <c r="CZ200" i="11"/>
  <c r="CZ176" i="11"/>
  <c r="CZ208" i="11"/>
  <c r="CZ182" i="11"/>
  <c r="CZ193" i="11"/>
  <c r="CZ190" i="11"/>
  <c r="CZ204" i="11"/>
  <c r="CZ167" i="11"/>
  <c r="CZ174" i="11"/>
  <c r="CZ127" i="11"/>
  <c r="CZ154" i="11"/>
  <c r="CZ201" i="11"/>
  <c r="CZ146" i="11"/>
  <c r="CZ195" i="11"/>
  <c r="CZ169" i="11"/>
  <c r="CZ144" i="11"/>
  <c r="CZ215" i="11"/>
  <c r="CZ212" i="11"/>
  <c r="V109" i="11"/>
  <c r="V108" i="11"/>
  <c r="V107" i="11"/>
  <c r="V106" i="11"/>
  <c r="V105" i="11"/>
  <c r="CZ162" i="11"/>
  <c r="CZ211" i="11"/>
  <c r="CZ159" i="11"/>
  <c r="CZ170" i="11"/>
  <c r="CZ152" i="11"/>
  <c r="CZ164" i="11"/>
  <c r="CZ134" i="11"/>
  <c r="CZ161" i="11"/>
  <c r="CZ214" i="11"/>
  <c r="CZ202" i="11"/>
  <c r="CZ153" i="11"/>
  <c r="CZ209" i="11"/>
  <c r="CZ205" i="11"/>
  <c r="CZ165" i="11"/>
  <c r="CZ157" i="11"/>
  <c r="CZ184" i="11"/>
  <c r="CZ218" i="11"/>
  <c r="CZ172" i="11"/>
  <c r="CZ145" i="11"/>
  <c r="CZ166" i="11"/>
  <c r="CZ143" i="11"/>
  <c r="CZ171" i="11"/>
  <c r="CZ147" i="11"/>
  <c r="CZ179" i="11"/>
  <c r="CZ160" i="11"/>
  <c r="CZ132" i="11"/>
  <c r="CZ168" i="11"/>
  <c r="CZ155" i="11"/>
  <c r="CZ199" i="11"/>
  <c r="CZ163" i="11"/>
  <c r="CZ122" i="11"/>
  <c r="CZ207" i="11"/>
  <c r="CZ185" i="11"/>
  <c r="CZ141" i="11"/>
  <c r="CZ125" i="11"/>
  <c r="CZ213" i="11"/>
  <c r="CZ138" i="11"/>
  <c r="CZ196" i="11"/>
  <c r="CZ123" i="11"/>
  <c r="CZ150" i="11"/>
  <c r="CZ203" i="11"/>
  <c r="CZ192" i="11"/>
  <c r="CZ189" i="11"/>
  <c r="DA153" i="11"/>
  <c r="DA135" i="11"/>
  <c r="DA217" i="11"/>
  <c r="DA188" i="11"/>
  <c r="DA214" i="11"/>
  <c r="DA123" i="11"/>
  <c r="DA173" i="11"/>
  <c r="DA137" i="11"/>
  <c r="DA178" i="11"/>
  <c r="DA139" i="11"/>
  <c r="DA200" i="11"/>
  <c r="DA216" i="11"/>
  <c r="DA161" i="11"/>
  <c r="DA142" i="11"/>
  <c r="DA196" i="11"/>
  <c r="DA157" i="11"/>
  <c r="DA154" i="11"/>
  <c r="DA158" i="11"/>
  <c r="DA218" i="11"/>
  <c r="DA144" i="11"/>
  <c r="DA186" i="11"/>
  <c r="DA121" i="11"/>
  <c r="DA194" i="11"/>
  <c r="DA168" i="11"/>
  <c r="DA211" i="11"/>
  <c r="DA170" i="11"/>
  <c r="DA191" i="11"/>
  <c r="DA128" i="11"/>
  <c r="DA152" i="11"/>
  <c r="DA149" i="11"/>
  <c r="DA126" i="11"/>
  <c r="DA155" i="11"/>
  <c r="DA169" i="11"/>
  <c r="DA175" i="11"/>
  <c r="DA190" i="11"/>
  <c r="DA146" i="11"/>
  <c r="DA172" i="11"/>
  <c r="DA181" i="11"/>
  <c r="DA124" i="11"/>
  <c r="DA125" i="11"/>
  <c r="DA159" i="11"/>
  <c r="DA171" i="11"/>
  <c r="DA166" i="11"/>
  <c r="DA180" i="11"/>
  <c r="DA179" i="11"/>
  <c r="DA205" i="11"/>
  <c r="DA185" i="11"/>
  <c r="DA176" i="11"/>
  <c r="DA160" i="11"/>
  <c r="DA163" i="11"/>
  <c r="DA182" i="11"/>
  <c r="DA167" i="11"/>
  <c r="DA183" i="11"/>
  <c r="DA151" i="11"/>
  <c r="DA206" i="11"/>
  <c r="DA184" i="11"/>
  <c r="DA129" i="11"/>
  <c r="DA189" i="11"/>
  <c r="DA141" i="11"/>
  <c r="DA204" i="11"/>
  <c r="DA138" i="11"/>
  <c r="DA132" i="11"/>
  <c r="DA209" i="11"/>
  <c r="DA150" i="11"/>
  <c r="DA203" i="11"/>
  <c r="DA131" i="11"/>
  <c r="DA219" i="11"/>
  <c r="DA213" i="11"/>
  <c r="DA193" i="11"/>
  <c r="DA201" i="11"/>
  <c r="DA210" i="11"/>
  <c r="DA145" i="11"/>
  <c r="DA202" i="11"/>
  <c r="DA148" i="11"/>
  <c r="DA140" i="11"/>
  <c r="DA212" i="11"/>
  <c r="DA208" i="11"/>
  <c r="DA198" i="11"/>
  <c r="DA165" i="11"/>
  <c r="DA162" i="11"/>
  <c r="DA130" i="11"/>
  <c r="DA134" i="11"/>
  <c r="DA156" i="11"/>
  <c r="DA147" i="11"/>
  <c r="DA127" i="11"/>
  <c r="DA199" i="11"/>
  <c r="DA136" i="11"/>
  <c r="DA164" i="11"/>
  <c r="DA207" i="11"/>
  <c r="DA143" i="11"/>
  <c r="DA133" i="11"/>
  <c r="DA122" i="11"/>
  <c r="DA187" i="11"/>
  <c r="DA195" i="11"/>
  <c r="DA177" i="11"/>
  <c r="DA174" i="11"/>
  <c r="DA197" i="11"/>
  <c r="DA215" i="11"/>
  <c r="DA192" i="11"/>
  <c r="Y106" i="11"/>
  <c r="Y105" i="11"/>
  <c r="CW219" i="11"/>
  <c r="H219" i="11"/>
  <c r="O219" i="11"/>
  <c r="W219" i="11"/>
  <c r="AE219" i="11"/>
  <c r="AM219" i="11"/>
  <c r="AU219" i="11"/>
  <c r="BC219" i="11"/>
  <c r="BK219" i="11"/>
  <c r="BS219" i="11"/>
  <c r="CA219" i="11"/>
  <c r="CI219" i="11"/>
  <c r="CQ219" i="11"/>
  <c r="J219" i="11"/>
  <c r="Z219" i="11"/>
  <c r="AP219" i="11"/>
  <c r="BF219" i="11"/>
  <c r="BV219" i="11"/>
  <c r="CL219" i="11"/>
  <c r="T219" i="11"/>
  <c r="AR219" i="11"/>
  <c r="BP219" i="11"/>
  <c r="CV219" i="11"/>
  <c r="CX219" i="11"/>
  <c r="AK219" i="11"/>
  <c r="BI219" i="11"/>
  <c r="CG219" i="11"/>
  <c r="N219" i="11"/>
  <c r="AL219" i="11"/>
  <c r="BB219" i="11"/>
  <c r="BZ219" i="11"/>
  <c r="I219" i="11"/>
  <c r="P219" i="11"/>
  <c r="X219" i="11"/>
  <c r="AF219" i="11"/>
  <c r="AN219" i="11"/>
  <c r="AV219" i="11"/>
  <c r="BD219" i="11"/>
  <c r="BL219" i="11"/>
  <c r="BT219" i="11"/>
  <c r="CB219" i="11"/>
  <c r="CJ219" i="11"/>
  <c r="CR219" i="11"/>
  <c r="U219" i="11"/>
  <c r="AD219" i="11"/>
  <c r="BJ219" i="11"/>
  <c r="CH219" i="11"/>
  <c r="G219" i="11"/>
  <c r="Q219" i="11"/>
  <c r="Y219" i="11"/>
  <c r="AG219" i="11"/>
  <c r="AO219" i="11"/>
  <c r="AW219" i="11"/>
  <c r="BE219" i="11"/>
  <c r="BM219" i="11"/>
  <c r="BU219" i="11"/>
  <c r="CC219" i="11"/>
  <c r="CK219" i="11"/>
  <c r="CS219" i="11"/>
  <c r="R219" i="11"/>
  <c r="AH219" i="11"/>
  <c r="AX219" i="11"/>
  <c r="BN219" i="11"/>
  <c r="CD219" i="11"/>
  <c r="CT219" i="11"/>
  <c r="AB219" i="11"/>
  <c r="BH219" i="11"/>
  <c r="CF219" i="11"/>
  <c r="AC219" i="11"/>
  <c r="BA219" i="11"/>
  <c r="BY219" i="11"/>
  <c r="CP219" i="11"/>
  <c r="K219" i="11"/>
  <c r="S219" i="11"/>
  <c r="AA219" i="11"/>
  <c r="AI219" i="11"/>
  <c r="AQ219" i="11"/>
  <c r="AY219" i="11"/>
  <c r="BG219" i="11"/>
  <c r="BO219" i="11"/>
  <c r="BW219" i="11"/>
  <c r="CE219" i="11"/>
  <c r="CM219" i="11"/>
  <c r="CU219" i="11"/>
  <c r="L219" i="11"/>
  <c r="AJ219" i="11"/>
  <c r="AZ219" i="11"/>
  <c r="BX219" i="11"/>
  <c r="CN219" i="11"/>
  <c r="M219" i="11"/>
  <c r="AS219" i="11"/>
  <c r="BQ219" i="11"/>
  <c r="CO219" i="11"/>
  <c r="V219" i="11"/>
  <c r="AT219" i="11"/>
  <c r="BR219" i="11"/>
  <c r="CY219" i="11"/>
  <c r="B221" i="11"/>
  <c r="A220" i="11"/>
  <c r="J225" i="4"/>
  <c r="H225" i="4"/>
  <c r="G225" i="4"/>
  <c r="K225" i="4"/>
  <c r="I225" i="4"/>
  <c r="L225" i="4"/>
  <c r="M225" i="4"/>
  <c r="N225" i="4"/>
  <c r="O225" i="4"/>
  <c r="P225" i="4"/>
  <c r="Q225" i="4"/>
  <c r="R225" i="4"/>
  <c r="S225" i="4"/>
  <c r="T225" i="4"/>
  <c r="U225" i="4"/>
  <c r="V225" i="4"/>
  <c r="W225" i="4"/>
  <c r="X225" i="4"/>
  <c r="Y225" i="4"/>
  <c r="Z225" i="4"/>
  <c r="AA225" i="4"/>
  <c r="AB225" i="4"/>
  <c r="AC225" i="4"/>
  <c r="AD225" i="4"/>
  <c r="AE225" i="4"/>
  <c r="AF225" i="4"/>
  <c r="AG225" i="4"/>
  <c r="AH225" i="4"/>
  <c r="AI225" i="4"/>
  <c r="AJ225" i="4"/>
  <c r="AK225" i="4"/>
  <c r="AL225" i="4"/>
  <c r="AM225" i="4"/>
  <c r="AN225" i="4"/>
  <c r="AO225" i="4"/>
  <c r="AP225" i="4"/>
  <c r="AQ225" i="4"/>
  <c r="AR225" i="4"/>
  <c r="AS225" i="4"/>
  <c r="AT225" i="4"/>
  <c r="AU225" i="4"/>
  <c r="AV225" i="4"/>
  <c r="AW225" i="4"/>
  <c r="AX225" i="4"/>
  <c r="AY225" i="4"/>
  <c r="AZ225" i="4"/>
  <c r="BA225" i="4"/>
  <c r="BB225" i="4"/>
  <c r="BC225" i="4"/>
  <c r="BD225" i="4"/>
  <c r="BE225" i="4"/>
  <c r="BF225" i="4"/>
  <c r="BG225" i="4"/>
  <c r="BH225" i="4"/>
  <c r="BI225" i="4"/>
  <c r="BJ225" i="4"/>
  <c r="BK225" i="4"/>
  <c r="BL225" i="4"/>
  <c r="BM225" i="4"/>
  <c r="BN225" i="4"/>
  <c r="BO225" i="4"/>
  <c r="BP225" i="4"/>
  <c r="BQ225" i="4"/>
  <c r="BR225" i="4"/>
  <c r="BS225" i="4"/>
  <c r="BT225" i="4"/>
  <c r="BU225" i="4"/>
  <c r="BV225" i="4"/>
  <c r="BW225" i="4"/>
  <c r="BX225" i="4"/>
  <c r="BY225" i="4"/>
  <c r="BZ225" i="4"/>
  <c r="CA225" i="4"/>
  <c r="CB225" i="4"/>
  <c r="CC225" i="4"/>
  <c r="CD225" i="4"/>
  <c r="CE225" i="4"/>
  <c r="CF225" i="4"/>
  <c r="CG225" i="4"/>
  <c r="CH225" i="4"/>
  <c r="CI225" i="4"/>
  <c r="CJ225" i="4"/>
  <c r="CK225" i="4"/>
  <c r="CL225" i="4"/>
  <c r="CM225" i="4"/>
  <c r="CN225" i="4"/>
  <c r="CO225" i="4"/>
  <c r="CP225" i="4"/>
  <c r="CQ225" i="4"/>
  <c r="CR225" i="4"/>
  <c r="CS225" i="4"/>
  <c r="CT225" i="4"/>
  <c r="CU225" i="4"/>
  <c r="CV225" i="4"/>
  <c r="CW225" i="4"/>
  <c r="CX225" i="4"/>
  <c r="CY225" i="4"/>
  <c r="CZ225" i="4"/>
  <c r="DA225" i="4"/>
  <c r="B227" i="4"/>
  <c r="A226" i="4"/>
  <c r="J105" i="11"/>
  <c r="J111" i="4"/>
  <c r="CX220" i="11"/>
  <c r="N220" i="11"/>
  <c r="V220" i="11"/>
  <c r="AD220" i="11"/>
  <c r="AL220" i="11"/>
  <c r="AT220" i="11"/>
  <c r="BB220" i="11"/>
  <c r="BJ220" i="11"/>
  <c r="BR220" i="11"/>
  <c r="BZ220" i="11"/>
  <c r="CH220" i="11"/>
  <c r="CP220" i="11"/>
  <c r="G220" i="11"/>
  <c r="Y220" i="11"/>
  <c r="AW220" i="11"/>
  <c r="BU220" i="11"/>
  <c r="CS220" i="11"/>
  <c r="AB220" i="11"/>
  <c r="BP220" i="11"/>
  <c r="M220" i="11"/>
  <c r="AK220" i="11"/>
  <c r="BQ220" i="11"/>
  <c r="H220" i="11"/>
  <c r="O220" i="11"/>
  <c r="W220" i="11"/>
  <c r="AE220" i="11"/>
  <c r="AM220" i="11"/>
  <c r="AU220" i="11"/>
  <c r="BC220" i="11"/>
  <c r="BK220" i="11"/>
  <c r="BS220" i="11"/>
  <c r="CA220" i="11"/>
  <c r="CI220" i="11"/>
  <c r="CQ220" i="11"/>
  <c r="CB220" i="11"/>
  <c r="AG220" i="11"/>
  <c r="BM220" i="11"/>
  <c r="CK220" i="11"/>
  <c r="AJ220" i="11"/>
  <c r="BX220" i="11"/>
  <c r="AC220" i="11"/>
  <c r="BY220" i="11"/>
  <c r="CW220" i="11"/>
  <c r="I220" i="11"/>
  <c r="P220" i="11"/>
  <c r="X220" i="11"/>
  <c r="AF220" i="11"/>
  <c r="AN220" i="11"/>
  <c r="AV220" i="11"/>
  <c r="BD220" i="11"/>
  <c r="BL220" i="11"/>
  <c r="BT220" i="11"/>
  <c r="CJ220" i="11"/>
  <c r="CR220" i="11"/>
  <c r="Q220" i="11"/>
  <c r="AO220" i="11"/>
  <c r="BE220" i="11"/>
  <c r="CC220" i="11"/>
  <c r="T220" i="11"/>
  <c r="AR220" i="11"/>
  <c r="BH220" i="11"/>
  <c r="CF220" i="11"/>
  <c r="CV220" i="11"/>
  <c r="Z106" i="11"/>
  <c r="U220" i="11"/>
  <c r="AS220" i="11"/>
  <c r="BI220" i="11"/>
  <c r="CG220" i="11"/>
  <c r="J220" i="11"/>
  <c r="R220" i="11"/>
  <c r="Z220" i="11"/>
  <c r="AH220" i="11"/>
  <c r="AP220" i="11"/>
  <c r="AX220" i="11"/>
  <c r="BF220" i="11"/>
  <c r="BN220" i="11"/>
  <c r="BV220" i="11"/>
  <c r="CD220" i="11"/>
  <c r="CL220" i="11"/>
  <c r="CT220" i="11"/>
  <c r="CY220" i="11"/>
  <c r="K220" i="11"/>
  <c r="S220" i="11"/>
  <c r="AA220" i="11"/>
  <c r="AI220" i="11"/>
  <c r="AQ220" i="11"/>
  <c r="AY220" i="11"/>
  <c r="BG220" i="11"/>
  <c r="BO220" i="11"/>
  <c r="BW220" i="11"/>
  <c r="CE220" i="11"/>
  <c r="CM220" i="11"/>
  <c r="CU220" i="11"/>
  <c r="L220" i="11"/>
  <c r="AZ220" i="11"/>
  <c r="CN220" i="11"/>
  <c r="BA220" i="11"/>
  <c r="CO220" i="11"/>
  <c r="DA220" i="11"/>
  <c r="CZ220" i="11"/>
  <c r="A221" i="11"/>
  <c r="B222" i="11"/>
  <c r="G226" i="4"/>
  <c r="H226" i="4"/>
  <c r="J226" i="4"/>
  <c r="K226" i="4"/>
  <c r="I226" i="4"/>
  <c r="L226" i="4"/>
  <c r="M226" i="4"/>
  <c r="N226" i="4"/>
  <c r="O226" i="4"/>
  <c r="P226" i="4"/>
  <c r="Q226" i="4"/>
  <c r="R226" i="4"/>
  <c r="S226" i="4"/>
  <c r="T226" i="4"/>
  <c r="U226" i="4"/>
  <c r="V226" i="4"/>
  <c r="W226" i="4"/>
  <c r="X226" i="4"/>
  <c r="Y226" i="4"/>
  <c r="Z226" i="4"/>
  <c r="AA226" i="4"/>
  <c r="AB226" i="4"/>
  <c r="AC226" i="4"/>
  <c r="AD226" i="4"/>
  <c r="AE226" i="4"/>
  <c r="AF226" i="4"/>
  <c r="AG226" i="4"/>
  <c r="AH226" i="4"/>
  <c r="AI226" i="4"/>
  <c r="AJ226" i="4"/>
  <c r="AK226" i="4"/>
  <c r="AL226" i="4"/>
  <c r="AM226" i="4"/>
  <c r="AN226" i="4"/>
  <c r="AO226" i="4"/>
  <c r="AP226" i="4"/>
  <c r="AQ226" i="4"/>
  <c r="AR226" i="4"/>
  <c r="AS226" i="4"/>
  <c r="AT226" i="4"/>
  <c r="AU226" i="4"/>
  <c r="AV226" i="4"/>
  <c r="AW226" i="4"/>
  <c r="AX226" i="4"/>
  <c r="AY226" i="4"/>
  <c r="AZ226" i="4"/>
  <c r="BA226" i="4"/>
  <c r="BB226" i="4"/>
  <c r="BC226" i="4"/>
  <c r="BD226" i="4"/>
  <c r="BE226" i="4"/>
  <c r="BF226" i="4"/>
  <c r="BG226" i="4"/>
  <c r="BH226" i="4"/>
  <c r="BI226" i="4"/>
  <c r="BJ226" i="4"/>
  <c r="BK226" i="4"/>
  <c r="BL226" i="4"/>
  <c r="BM226" i="4"/>
  <c r="BN226" i="4"/>
  <c r="BO226" i="4"/>
  <c r="BP226" i="4"/>
  <c r="BQ226" i="4"/>
  <c r="BR226" i="4"/>
  <c r="BS226" i="4"/>
  <c r="BT226" i="4"/>
  <c r="BU226" i="4"/>
  <c r="BV226" i="4"/>
  <c r="BW226" i="4"/>
  <c r="BX226" i="4"/>
  <c r="BY226" i="4"/>
  <c r="BZ226" i="4"/>
  <c r="CA226" i="4"/>
  <c r="CB226" i="4"/>
  <c r="CC226" i="4"/>
  <c r="CD226" i="4"/>
  <c r="CE226" i="4"/>
  <c r="CF226" i="4"/>
  <c r="CG226" i="4"/>
  <c r="CH226" i="4"/>
  <c r="CI226" i="4"/>
  <c r="CJ226" i="4"/>
  <c r="CK226" i="4"/>
  <c r="CL226" i="4"/>
  <c r="CM226" i="4"/>
  <c r="CN226" i="4"/>
  <c r="CO226" i="4"/>
  <c r="CP226" i="4"/>
  <c r="CQ226" i="4"/>
  <c r="CR226" i="4"/>
  <c r="CS226" i="4"/>
  <c r="CT226" i="4"/>
  <c r="CU226" i="4"/>
  <c r="CV226" i="4"/>
  <c r="Z112" i="4"/>
  <c r="CW226" i="4"/>
  <c r="CX226" i="4"/>
  <c r="CY226" i="4"/>
  <c r="DA226" i="4"/>
  <c r="CZ226" i="4"/>
  <c r="A227" i="4"/>
  <c r="B228" i="4"/>
  <c r="B223" i="11"/>
  <c r="A222" i="11"/>
  <c r="CY221" i="11"/>
  <c r="J221" i="11"/>
  <c r="R221" i="11"/>
  <c r="Z221" i="11"/>
  <c r="AH221" i="11"/>
  <c r="AP221" i="11"/>
  <c r="AX221" i="11"/>
  <c r="BF221" i="11"/>
  <c r="BN221" i="11"/>
  <c r="BV221" i="11"/>
  <c r="CD221" i="11"/>
  <c r="CL221" i="11"/>
  <c r="CT221" i="11"/>
  <c r="M221" i="11"/>
  <c r="AC221" i="11"/>
  <c r="AS221" i="11"/>
  <c r="BI221" i="11"/>
  <c r="BY221" i="11"/>
  <c r="CO221" i="11"/>
  <c r="CI221" i="11"/>
  <c r="I221" i="11"/>
  <c r="AV221" i="11"/>
  <c r="CB221" i="11"/>
  <c r="Q221" i="11"/>
  <c r="AW221" i="11"/>
  <c r="CC221" i="11"/>
  <c r="CZ221" i="11"/>
  <c r="K221" i="11"/>
  <c r="S221" i="11"/>
  <c r="AA221" i="11"/>
  <c r="AI221" i="11"/>
  <c r="AQ221" i="11"/>
  <c r="AY221" i="11"/>
  <c r="BG221" i="11"/>
  <c r="BO221" i="11"/>
  <c r="BW221" i="11"/>
  <c r="CE221" i="11"/>
  <c r="CM221" i="11"/>
  <c r="CU221" i="11"/>
  <c r="DA221" i="11"/>
  <c r="L221" i="11"/>
  <c r="T221" i="11"/>
  <c r="AB221" i="11"/>
  <c r="AJ221" i="11"/>
  <c r="AR221" i="11"/>
  <c r="AZ221" i="11"/>
  <c r="BH221" i="11"/>
  <c r="BP221" i="11"/>
  <c r="BX221" i="11"/>
  <c r="CF221" i="11"/>
  <c r="CN221" i="11"/>
  <c r="CV221" i="11"/>
  <c r="U221" i="11"/>
  <c r="AK221" i="11"/>
  <c r="BA221" i="11"/>
  <c r="BQ221" i="11"/>
  <c r="CG221" i="11"/>
  <c r="CW221" i="11"/>
  <c r="AF221" i="11"/>
  <c r="BT221" i="11"/>
  <c r="AG221" i="11"/>
  <c r="BM221" i="11"/>
  <c r="CS221" i="11"/>
  <c r="P221" i="11"/>
  <c r="BD221" i="11"/>
  <c r="CR221" i="11"/>
  <c r="G221" i="11"/>
  <c r="AO221" i="11"/>
  <c r="BU221" i="11"/>
  <c r="N221" i="11"/>
  <c r="V221" i="11"/>
  <c r="AD221" i="11"/>
  <c r="AL221" i="11"/>
  <c r="AT221" i="11"/>
  <c r="BB221" i="11"/>
  <c r="BJ221" i="11"/>
  <c r="BR221" i="11"/>
  <c r="BZ221" i="11"/>
  <c r="CH221" i="11"/>
  <c r="CP221" i="11"/>
  <c r="CX221" i="11"/>
  <c r="H221" i="11"/>
  <c r="O221" i="11"/>
  <c r="W221" i="11"/>
  <c r="AE221" i="11"/>
  <c r="AM221" i="11"/>
  <c r="AU221" i="11"/>
  <c r="BC221" i="11"/>
  <c r="BK221" i="11"/>
  <c r="BS221" i="11"/>
  <c r="CA221" i="11"/>
  <c r="CQ221" i="11"/>
  <c r="X221" i="11"/>
  <c r="AN221" i="11"/>
  <c r="BL221" i="11"/>
  <c r="CJ221" i="11"/>
  <c r="Y221" i="11"/>
  <c r="BE221" i="11"/>
  <c r="CK221" i="11"/>
  <c r="B229" i="4"/>
  <c r="A228" i="4"/>
  <c r="G227" i="4"/>
  <c r="J227" i="4"/>
  <c r="K227" i="4"/>
  <c r="H227" i="4"/>
  <c r="I227" i="4"/>
  <c r="L227" i="4"/>
  <c r="M227" i="4"/>
  <c r="N227" i="4"/>
  <c r="O227" i="4"/>
  <c r="P227" i="4"/>
  <c r="Q227" i="4"/>
  <c r="R227" i="4"/>
  <c r="S227" i="4"/>
  <c r="T227" i="4"/>
  <c r="U227" i="4"/>
  <c r="V227" i="4"/>
  <c r="W227" i="4"/>
  <c r="X227" i="4"/>
  <c r="Y227" i="4"/>
  <c r="Z227" i="4"/>
  <c r="AA227" i="4"/>
  <c r="AB227" i="4"/>
  <c r="AC227" i="4"/>
  <c r="AD227" i="4"/>
  <c r="AE227" i="4"/>
  <c r="AF227" i="4"/>
  <c r="AG227" i="4"/>
  <c r="AH227" i="4"/>
  <c r="AI227" i="4"/>
  <c r="AJ227" i="4"/>
  <c r="AK227" i="4"/>
  <c r="AL227" i="4"/>
  <c r="AM227" i="4"/>
  <c r="AN227" i="4"/>
  <c r="AO227" i="4"/>
  <c r="AP227" i="4"/>
  <c r="AQ227" i="4"/>
  <c r="AR227" i="4"/>
  <c r="AS227" i="4"/>
  <c r="AT227" i="4"/>
  <c r="AU227" i="4"/>
  <c r="AV227" i="4"/>
  <c r="AW227" i="4"/>
  <c r="AX227" i="4"/>
  <c r="AY227" i="4"/>
  <c r="AZ227" i="4"/>
  <c r="BA227" i="4"/>
  <c r="BB227" i="4"/>
  <c r="BC227" i="4"/>
  <c r="BD227" i="4"/>
  <c r="BE227" i="4"/>
  <c r="BF227" i="4"/>
  <c r="BG227" i="4"/>
  <c r="BH227" i="4"/>
  <c r="BI227" i="4"/>
  <c r="BJ227" i="4"/>
  <c r="BK227" i="4"/>
  <c r="BL227" i="4"/>
  <c r="BM227" i="4"/>
  <c r="BN227" i="4"/>
  <c r="BO227" i="4"/>
  <c r="BP227" i="4"/>
  <c r="BQ227" i="4"/>
  <c r="BR227" i="4"/>
  <c r="BS227" i="4"/>
  <c r="BT227" i="4"/>
  <c r="BU227" i="4"/>
  <c r="BV227" i="4"/>
  <c r="BW227" i="4"/>
  <c r="BX227" i="4"/>
  <c r="BY227" i="4"/>
  <c r="BZ227" i="4"/>
  <c r="CA227" i="4"/>
  <c r="CB227" i="4"/>
  <c r="CC227" i="4"/>
  <c r="CD227" i="4"/>
  <c r="CE227" i="4"/>
  <c r="CF227" i="4"/>
  <c r="CG227" i="4"/>
  <c r="CH227" i="4"/>
  <c r="CI227" i="4"/>
  <c r="CJ227" i="4"/>
  <c r="CK227" i="4"/>
  <c r="CL227" i="4"/>
  <c r="CM227" i="4"/>
  <c r="CN227" i="4"/>
  <c r="CO227" i="4"/>
  <c r="CP227" i="4"/>
  <c r="CQ227" i="4"/>
  <c r="CR227" i="4"/>
  <c r="CS227" i="4"/>
  <c r="CT227" i="4"/>
  <c r="CU227" i="4"/>
  <c r="CV227" i="4"/>
  <c r="CW227" i="4"/>
  <c r="CX227" i="4"/>
  <c r="CY227" i="4"/>
  <c r="DA227" i="4"/>
  <c r="CZ227" i="4"/>
  <c r="DA222" i="11"/>
  <c r="CZ222" i="11"/>
  <c r="L222" i="11"/>
  <c r="T222" i="11"/>
  <c r="AB222" i="11"/>
  <c r="AJ222" i="11"/>
  <c r="AR222" i="11"/>
  <c r="AZ222" i="11"/>
  <c r="BH222" i="11"/>
  <c r="BP222" i="11"/>
  <c r="BX222" i="11"/>
  <c r="CF222" i="11"/>
  <c r="CN222" i="11"/>
  <c r="CV222" i="11"/>
  <c r="CA222" i="11"/>
  <c r="CY222" i="11"/>
  <c r="Y222" i="11"/>
  <c r="BM222" i="11"/>
  <c r="AH222" i="11"/>
  <c r="CD222" i="11"/>
  <c r="S222" i="11"/>
  <c r="AY222" i="11"/>
  <c r="CE222" i="11"/>
  <c r="M222" i="11"/>
  <c r="U222" i="11"/>
  <c r="AC222" i="11"/>
  <c r="AK222" i="11"/>
  <c r="AS222" i="11"/>
  <c r="BA222" i="11"/>
  <c r="BI222" i="11"/>
  <c r="BQ222" i="11"/>
  <c r="BY222" i="11"/>
  <c r="CG222" i="11"/>
  <c r="CO222" i="11"/>
  <c r="CW222" i="11"/>
  <c r="AD222" i="11"/>
  <c r="AT222" i="11"/>
  <c r="BJ222" i="11"/>
  <c r="BR222" i="11"/>
  <c r="CH222" i="11"/>
  <c r="CX222" i="11"/>
  <c r="O222" i="11"/>
  <c r="AE222" i="11"/>
  <c r="BC222" i="11"/>
  <c r="BS222" i="11"/>
  <c r="CQ222" i="11"/>
  <c r="Q222" i="11"/>
  <c r="AO222" i="11"/>
  <c r="BU222" i="11"/>
  <c r="CK222" i="11"/>
  <c r="Z222" i="11"/>
  <c r="BF222" i="11"/>
  <c r="CL222" i="11"/>
  <c r="AQ222" i="11"/>
  <c r="BW222" i="11"/>
  <c r="N222" i="11"/>
  <c r="V222" i="11"/>
  <c r="AL222" i="11"/>
  <c r="BB222" i="11"/>
  <c r="BZ222" i="11"/>
  <c r="CP222" i="11"/>
  <c r="H222" i="11"/>
  <c r="W222" i="11"/>
  <c r="AM222" i="11"/>
  <c r="AU222" i="11"/>
  <c r="BK222" i="11"/>
  <c r="CI222" i="11"/>
  <c r="BE222" i="11"/>
  <c r="CS222" i="11"/>
  <c r="R222" i="11"/>
  <c r="AP222" i="11"/>
  <c r="BV222" i="11"/>
  <c r="AA222" i="11"/>
  <c r="BG222" i="11"/>
  <c r="CM222" i="11"/>
  <c r="I222" i="11"/>
  <c r="P222" i="11"/>
  <c r="X222" i="11"/>
  <c r="AF222" i="11"/>
  <c r="AN222" i="11"/>
  <c r="AV222" i="11"/>
  <c r="BD222" i="11"/>
  <c r="BL222" i="11"/>
  <c r="BT222" i="11"/>
  <c r="CB222" i="11"/>
  <c r="CJ222" i="11"/>
  <c r="CR222" i="11"/>
  <c r="G222" i="11"/>
  <c r="AG222" i="11"/>
  <c r="AW222" i="11"/>
  <c r="CC222" i="11"/>
  <c r="J222" i="11"/>
  <c r="AX222" i="11"/>
  <c r="BN222" i="11"/>
  <c r="CT222" i="11"/>
  <c r="K222" i="11"/>
  <c r="AI222" i="11"/>
  <c r="BO222" i="11"/>
  <c r="CU222" i="11"/>
  <c r="B224" i="11"/>
  <c r="A223" i="11"/>
  <c r="A229" i="4"/>
  <c r="B230" i="4"/>
  <c r="G228" i="4"/>
  <c r="J228" i="4"/>
  <c r="H228" i="4"/>
  <c r="K228" i="4"/>
  <c r="I228" i="4"/>
  <c r="L228" i="4"/>
  <c r="M228" i="4"/>
  <c r="N228" i="4"/>
  <c r="O228" i="4"/>
  <c r="P228" i="4"/>
  <c r="Q228" i="4"/>
  <c r="R228" i="4"/>
  <c r="S228" i="4"/>
  <c r="T228" i="4"/>
  <c r="U228" i="4"/>
  <c r="V228" i="4"/>
  <c r="W228" i="4"/>
  <c r="X228" i="4"/>
  <c r="Y228" i="4"/>
  <c r="Z228" i="4"/>
  <c r="AA228" i="4"/>
  <c r="AB228" i="4"/>
  <c r="AC228" i="4"/>
  <c r="AD228" i="4"/>
  <c r="AE228" i="4"/>
  <c r="AF228" i="4"/>
  <c r="AG228" i="4"/>
  <c r="AH228" i="4"/>
  <c r="AI228" i="4"/>
  <c r="AJ228" i="4"/>
  <c r="AK228" i="4"/>
  <c r="AL228" i="4"/>
  <c r="AM228" i="4"/>
  <c r="AN228" i="4"/>
  <c r="AO228" i="4"/>
  <c r="AP228" i="4"/>
  <c r="AQ228" i="4"/>
  <c r="AR228" i="4"/>
  <c r="AS228" i="4"/>
  <c r="AT228" i="4"/>
  <c r="AU228" i="4"/>
  <c r="AV228" i="4"/>
  <c r="AW228" i="4"/>
  <c r="AX228" i="4"/>
  <c r="AY228" i="4"/>
  <c r="AZ228" i="4"/>
  <c r="BA228" i="4"/>
  <c r="BB228" i="4"/>
  <c r="BC228" i="4"/>
  <c r="BD228" i="4"/>
  <c r="BE228" i="4"/>
  <c r="BF228" i="4"/>
  <c r="BG228" i="4"/>
  <c r="BH228" i="4"/>
  <c r="BI228" i="4"/>
  <c r="BJ228" i="4"/>
  <c r="BK228" i="4"/>
  <c r="BL228" i="4"/>
  <c r="BM228" i="4"/>
  <c r="BN228" i="4"/>
  <c r="BO228" i="4"/>
  <c r="BP228" i="4"/>
  <c r="BQ228" i="4"/>
  <c r="BR228" i="4"/>
  <c r="BS228" i="4"/>
  <c r="BT228" i="4"/>
  <c r="BU228" i="4"/>
  <c r="BV228" i="4"/>
  <c r="BW228" i="4"/>
  <c r="BX228" i="4"/>
  <c r="BY228" i="4"/>
  <c r="BZ228" i="4"/>
  <c r="CA228" i="4"/>
  <c r="CB228" i="4"/>
  <c r="CC228" i="4"/>
  <c r="CD228" i="4"/>
  <c r="CE228" i="4"/>
  <c r="CF228" i="4"/>
  <c r="CG228" i="4"/>
  <c r="CH228" i="4"/>
  <c r="CI228" i="4"/>
  <c r="CJ228" i="4"/>
  <c r="CK228" i="4"/>
  <c r="CL228" i="4"/>
  <c r="CM228" i="4"/>
  <c r="CN228" i="4"/>
  <c r="CO228" i="4"/>
  <c r="CP228" i="4"/>
  <c r="CQ228" i="4"/>
  <c r="CR228" i="4"/>
  <c r="CS228" i="4"/>
  <c r="CT228" i="4"/>
  <c r="CU228" i="4"/>
  <c r="CV228" i="4"/>
  <c r="CW228" i="4"/>
  <c r="CX228" i="4"/>
  <c r="CY228" i="4"/>
  <c r="DA228" i="4"/>
  <c r="CZ228" i="4"/>
  <c r="L223" i="11"/>
  <c r="T223" i="11"/>
  <c r="AB223" i="11"/>
  <c r="AJ223" i="11"/>
  <c r="AR223" i="11"/>
  <c r="AZ223" i="11"/>
  <c r="BH223" i="11"/>
  <c r="BP223" i="11"/>
  <c r="BX223" i="11"/>
  <c r="CF223" i="11"/>
  <c r="CN223" i="11"/>
  <c r="CV223" i="11"/>
  <c r="H223" i="11"/>
  <c r="AE223" i="11"/>
  <c r="BC223" i="11"/>
  <c r="BS223" i="11"/>
  <c r="CQ223" i="11"/>
  <c r="G223" i="11"/>
  <c r="BM223" i="11"/>
  <c r="CS223" i="11"/>
  <c r="AH223" i="11"/>
  <c r="BV223" i="11"/>
  <c r="AA223" i="11"/>
  <c r="AY223" i="11"/>
  <c r="BO223" i="11"/>
  <c r="CM223" i="11"/>
  <c r="M223" i="11"/>
  <c r="U223" i="11"/>
  <c r="AC223" i="11"/>
  <c r="AK223" i="11"/>
  <c r="AS223" i="11"/>
  <c r="BA223" i="11"/>
  <c r="BI223" i="11"/>
  <c r="BQ223" i="11"/>
  <c r="BY223" i="11"/>
  <c r="CG223" i="11"/>
  <c r="CO223" i="11"/>
  <c r="CW223" i="11"/>
  <c r="V223" i="11"/>
  <c r="AL223" i="11"/>
  <c r="BB223" i="11"/>
  <c r="BJ223" i="11"/>
  <c r="BZ223" i="11"/>
  <c r="CP223" i="11"/>
  <c r="CX223" i="11"/>
  <c r="CI223" i="11"/>
  <c r="AO223" i="11"/>
  <c r="CC223" i="11"/>
  <c r="R223" i="11"/>
  <c r="AX223" i="11"/>
  <c r="CD223" i="11"/>
  <c r="AI223" i="11"/>
  <c r="CE223" i="11"/>
  <c r="N223" i="11"/>
  <c r="AD223" i="11"/>
  <c r="AT223" i="11"/>
  <c r="BR223" i="11"/>
  <c r="CH223" i="11"/>
  <c r="O223" i="11"/>
  <c r="W223" i="11"/>
  <c r="AM223" i="11"/>
  <c r="AU223" i="11"/>
  <c r="BK223" i="11"/>
  <c r="CA223" i="11"/>
  <c r="CY223" i="11"/>
  <c r="Y223" i="11"/>
  <c r="BU223" i="11"/>
  <c r="Z223" i="11"/>
  <c r="BF223" i="11"/>
  <c r="CT223" i="11"/>
  <c r="K223" i="11"/>
  <c r="BG223" i="11"/>
  <c r="CU223" i="11"/>
  <c r="I223" i="11"/>
  <c r="P223" i="11"/>
  <c r="X223" i="11"/>
  <c r="AF223" i="11"/>
  <c r="AN223" i="11"/>
  <c r="AV223" i="11"/>
  <c r="BD223" i="11"/>
  <c r="BL223" i="11"/>
  <c r="BT223" i="11"/>
  <c r="CB223" i="11"/>
  <c r="CJ223" i="11"/>
  <c r="CR223" i="11"/>
  <c r="DA223" i="11"/>
  <c r="Q223" i="11"/>
  <c r="AG223" i="11"/>
  <c r="AW223" i="11"/>
  <c r="BE223" i="11"/>
  <c r="CK223" i="11"/>
  <c r="CZ223" i="11"/>
  <c r="J223" i="11"/>
  <c r="AP223" i="11"/>
  <c r="BN223" i="11"/>
  <c r="CL223" i="11"/>
  <c r="S223" i="11"/>
  <c r="AQ223" i="11"/>
  <c r="BW223" i="11"/>
  <c r="B225" i="11"/>
  <c r="A224" i="11"/>
  <c r="B231" i="4"/>
  <c r="A230" i="4"/>
  <c r="G229" i="4"/>
  <c r="K229" i="4"/>
  <c r="H229" i="4"/>
  <c r="J229" i="4"/>
  <c r="L229" i="4"/>
  <c r="I229" i="4"/>
  <c r="M229" i="4"/>
  <c r="N229" i="4"/>
  <c r="O229" i="4"/>
  <c r="P229" i="4"/>
  <c r="Q229" i="4"/>
  <c r="R229" i="4"/>
  <c r="S229" i="4"/>
  <c r="T229" i="4"/>
  <c r="U229" i="4"/>
  <c r="V229" i="4"/>
  <c r="W229" i="4"/>
  <c r="X229" i="4"/>
  <c r="Y229" i="4"/>
  <c r="Z229" i="4"/>
  <c r="AA229" i="4"/>
  <c r="AB229" i="4"/>
  <c r="AC229" i="4"/>
  <c r="AD229" i="4"/>
  <c r="AE229" i="4"/>
  <c r="AF229" i="4"/>
  <c r="AG229" i="4"/>
  <c r="AH229" i="4"/>
  <c r="AI229" i="4"/>
  <c r="AJ229" i="4"/>
  <c r="AK229" i="4"/>
  <c r="AL229" i="4"/>
  <c r="AM229" i="4"/>
  <c r="AN229" i="4"/>
  <c r="AO229" i="4"/>
  <c r="AP229" i="4"/>
  <c r="AQ229" i="4"/>
  <c r="AR229" i="4"/>
  <c r="AS229" i="4"/>
  <c r="AT229" i="4"/>
  <c r="AU229" i="4"/>
  <c r="AV229" i="4"/>
  <c r="AW229" i="4"/>
  <c r="AX229" i="4"/>
  <c r="AY229" i="4"/>
  <c r="AZ229" i="4"/>
  <c r="BA229" i="4"/>
  <c r="BB229" i="4"/>
  <c r="BC229" i="4"/>
  <c r="BD229" i="4"/>
  <c r="BE229" i="4"/>
  <c r="BF229" i="4"/>
  <c r="BG229" i="4"/>
  <c r="BH229" i="4"/>
  <c r="BI229" i="4"/>
  <c r="BJ229" i="4"/>
  <c r="BK229" i="4"/>
  <c r="BL229" i="4"/>
  <c r="BM229" i="4"/>
  <c r="BN229" i="4"/>
  <c r="BO229" i="4"/>
  <c r="BP229" i="4"/>
  <c r="BQ229" i="4"/>
  <c r="BR229" i="4"/>
  <c r="BS229" i="4"/>
  <c r="BT229" i="4"/>
  <c r="BU229" i="4"/>
  <c r="BV229" i="4"/>
  <c r="BW229" i="4"/>
  <c r="BX229" i="4"/>
  <c r="BY229" i="4"/>
  <c r="BZ229" i="4"/>
  <c r="CA229" i="4"/>
  <c r="CB229" i="4"/>
  <c r="CC229" i="4"/>
  <c r="CD229" i="4"/>
  <c r="CE229" i="4"/>
  <c r="CF229" i="4"/>
  <c r="CG229" i="4"/>
  <c r="CH229" i="4"/>
  <c r="CI229" i="4"/>
  <c r="CJ229" i="4"/>
  <c r="CK229" i="4"/>
  <c r="CL229" i="4"/>
  <c r="CM229" i="4"/>
  <c r="CN229" i="4"/>
  <c r="CO229" i="4"/>
  <c r="CP229" i="4"/>
  <c r="CQ229" i="4"/>
  <c r="CR229" i="4"/>
  <c r="CS229" i="4"/>
  <c r="CT229" i="4"/>
  <c r="CU229" i="4"/>
  <c r="CV229" i="4"/>
  <c r="CW229" i="4"/>
  <c r="CX229" i="4"/>
  <c r="CY229" i="4"/>
  <c r="DA229" i="4"/>
  <c r="CZ229" i="4"/>
  <c r="M224" i="11"/>
  <c r="U224" i="11"/>
  <c r="AC224" i="11"/>
  <c r="AK224" i="11"/>
  <c r="AS224" i="11"/>
  <c r="BA224" i="11"/>
  <c r="BI224" i="11"/>
  <c r="BQ224" i="11"/>
  <c r="BY224" i="11"/>
  <c r="CG224" i="11"/>
  <c r="CO224" i="11"/>
  <c r="CW224" i="11"/>
  <c r="X224" i="11"/>
  <c r="BD224" i="11"/>
  <c r="CB224" i="11"/>
  <c r="DA224" i="11"/>
  <c r="AH224" i="11"/>
  <c r="BN224" i="11"/>
  <c r="AA224" i="11"/>
  <c r="BO224" i="11"/>
  <c r="AJ224" i="11"/>
  <c r="BP224" i="11"/>
  <c r="CV224" i="11"/>
  <c r="N224" i="11"/>
  <c r="V224" i="11"/>
  <c r="AD224" i="11"/>
  <c r="AL224" i="11"/>
  <c r="AT224" i="11"/>
  <c r="BB224" i="11"/>
  <c r="BJ224" i="11"/>
  <c r="BR224" i="11"/>
  <c r="BZ224" i="11"/>
  <c r="CH224" i="11"/>
  <c r="CP224" i="11"/>
  <c r="CX224" i="11"/>
  <c r="O224" i="11"/>
  <c r="W224" i="11"/>
  <c r="AM224" i="11"/>
  <c r="AU224" i="11"/>
  <c r="BK224" i="11"/>
  <c r="CA224" i="11"/>
  <c r="CI224" i="11"/>
  <c r="CY224" i="11"/>
  <c r="P224" i="11"/>
  <c r="AN224" i="11"/>
  <c r="BT224" i="11"/>
  <c r="CR224" i="11"/>
  <c r="AX224" i="11"/>
  <c r="CL224" i="11"/>
  <c r="K224" i="11"/>
  <c r="AY224" i="11"/>
  <c r="CE224" i="11"/>
  <c r="L224" i="11"/>
  <c r="AZ224" i="11"/>
  <c r="CF224" i="11"/>
  <c r="I224" i="11"/>
  <c r="AE224" i="11"/>
  <c r="BC224" i="11"/>
  <c r="BS224" i="11"/>
  <c r="CQ224" i="11"/>
  <c r="G224" i="11"/>
  <c r="AF224" i="11"/>
  <c r="AV224" i="11"/>
  <c r="BL224" i="11"/>
  <c r="CJ224" i="11"/>
  <c r="AP224" i="11"/>
  <c r="CD224" i="11"/>
  <c r="AI224" i="11"/>
  <c r="BW224" i="11"/>
  <c r="CU224" i="11"/>
  <c r="AB224" i="11"/>
  <c r="BH224" i="11"/>
  <c r="CN224" i="11"/>
  <c r="H224" i="11"/>
  <c r="Q224" i="11"/>
  <c r="Y224" i="11"/>
  <c r="AG224" i="11"/>
  <c r="AO224" i="11"/>
  <c r="AW224" i="11"/>
  <c r="BE224" i="11"/>
  <c r="BM224" i="11"/>
  <c r="BU224" i="11"/>
  <c r="CC224" i="11"/>
  <c r="CK224" i="11"/>
  <c r="CS224" i="11"/>
  <c r="CZ224" i="11"/>
  <c r="J224" i="11"/>
  <c r="R224" i="11"/>
  <c r="Z224" i="11"/>
  <c r="BF224" i="11"/>
  <c r="BV224" i="11"/>
  <c r="CT224" i="11"/>
  <c r="S224" i="11"/>
  <c r="AQ224" i="11"/>
  <c r="BG224" i="11"/>
  <c r="CM224" i="11"/>
  <c r="T224" i="11"/>
  <c r="AR224" i="11"/>
  <c r="BX224" i="11"/>
  <c r="B226" i="11"/>
  <c r="A225" i="11"/>
  <c r="G230" i="4"/>
  <c r="K230" i="4"/>
  <c r="J230" i="4"/>
  <c r="H230" i="4"/>
  <c r="L230" i="4"/>
  <c r="I230" i="4"/>
  <c r="M230" i="4"/>
  <c r="N230" i="4"/>
  <c r="O230" i="4"/>
  <c r="P230" i="4"/>
  <c r="Q230" i="4"/>
  <c r="R230" i="4"/>
  <c r="S230" i="4"/>
  <c r="T230" i="4"/>
  <c r="U230" i="4"/>
  <c r="V230" i="4"/>
  <c r="W230" i="4"/>
  <c r="X230" i="4"/>
  <c r="Y230" i="4"/>
  <c r="Z230" i="4"/>
  <c r="AA230" i="4"/>
  <c r="AB230" i="4"/>
  <c r="AC230" i="4"/>
  <c r="AD230" i="4"/>
  <c r="AE230" i="4"/>
  <c r="AF230" i="4"/>
  <c r="AG230" i="4"/>
  <c r="AH230" i="4"/>
  <c r="AI230" i="4"/>
  <c r="AJ230" i="4"/>
  <c r="AK230" i="4"/>
  <c r="AL230" i="4"/>
  <c r="AM230" i="4"/>
  <c r="AN230" i="4"/>
  <c r="AO230" i="4"/>
  <c r="AP230" i="4"/>
  <c r="AQ230" i="4"/>
  <c r="AR230" i="4"/>
  <c r="AS230" i="4"/>
  <c r="AT230" i="4"/>
  <c r="AU230" i="4"/>
  <c r="AV230" i="4"/>
  <c r="AW230" i="4"/>
  <c r="AX230" i="4"/>
  <c r="AY230" i="4"/>
  <c r="AZ230" i="4"/>
  <c r="BA230" i="4"/>
  <c r="BB230" i="4"/>
  <c r="BC230" i="4"/>
  <c r="BD230" i="4"/>
  <c r="BE230" i="4"/>
  <c r="BF230" i="4"/>
  <c r="BG230" i="4"/>
  <c r="BH230" i="4"/>
  <c r="BI230" i="4"/>
  <c r="BJ230" i="4"/>
  <c r="BK230" i="4"/>
  <c r="BL230" i="4"/>
  <c r="BM230" i="4"/>
  <c r="BN230" i="4"/>
  <c r="BO230" i="4"/>
  <c r="BP230" i="4"/>
  <c r="BQ230" i="4"/>
  <c r="BR230" i="4"/>
  <c r="BS230" i="4"/>
  <c r="BT230" i="4"/>
  <c r="BU230" i="4"/>
  <c r="BV230" i="4"/>
  <c r="BW230" i="4"/>
  <c r="BX230" i="4"/>
  <c r="BY230" i="4"/>
  <c r="BZ230" i="4"/>
  <c r="CA230" i="4"/>
  <c r="CB230" i="4"/>
  <c r="CC230" i="4"/>
  <c r="CD230" i="4"/>
  <c r="CE230" i="4"/>
  <c r="CF230" i="4"/>
  <c r="CG230" i="4"/>
  <c r="CH230" i="4"/>
  <c r="CI230" i="4"/>
  <c r="CJ230" i="4"/>
  <c r="CK230" i="4"/>
  <c r="CL230" i="4"/>
  <c r="CM230" i="4"/>
  <c r="CN230" i="4"/>
  <c r="CO230" i="4"/>
  <c r="CP230" i="4"/>
  <c r="CQ230" i="4"/>
  <c r="CR230" i="4"/>
  <c r="CS230" i="4"/>
  <c r="CT230" i="4"/>
  <c r="CU230" i="4"/>
  <c r="CV230" i="4"/>
  <c r="CW230" i="4"/>
  <c r="CX230" i="4"/>
  <c r="CY230" i="4"/>
  <c r="DA230" i="4"/>
  <c r="CZ230" i="4"/>
  <c r="B232" i="4"/>
  <c r="A231" i="4"/>
  <c r="J225" i="11"/>
  <c r="R225" i="11"/>
  <c r="Z225" i="11"/>
  <c r="AH225" i="11"/>
  <c r="AP225" i="11"/>
  <c r="AX225" i="11"/>
  <c r="BF225" i="11"/>
  <c r="BN225" i="11"/>
  <c r="BV225" i="11"/>
  <c r="CD225" i="11"/>
  <c r="CL225" i="11"/>
  <c r="CT225" i="11"/>
  <c r="M225" i="11"/>
  <c r="AS225" i="11"/>
  <c r="BY225" i="11"/>
  <c r="CW225" i="11"/>
  <c r="P225" i="11"/>
  <c r="CB225" i="11"/>
  <c r="Q225" i="11"/>
  <c r="BE225" i="11"/>
  <c r="CS225" i="11"/>
  <c r="K225" i="11"/>
  <c r="S225" i="11"/>
  <c r="AA225" i="11"/>
  <c r="AI225" i="11"/>
  <c r="AQ225" i="11"/>
  <c r="AY225" i="11"/>
  <c r="BG225" i="11"/>
  <c r="BO225" i="11"/>
  <c r="BW225" i="11"/>
  <c r="CE225" i="11"/>
  <c r="CM225" i="11"/>
  <c r="CU225" i="11"/>
  <c r="T225" i="11"/>
  <c r="BP225" i="11"/>
  <c r="CF225" i="11"/>
  <c r="CV225" i="11"/>
  <c r="U225" i="11"/>
  <c r="AK225" i="11"/>
  <c r="BI225" i="11"/>
  <c r="CG225" i="11"/>
  <c r="AF225" i="11"/>
  <c r="CR225" i="11"/>
  <c r="G225" i="11"/>
  <c r="AO225" i="11"/>
  <c r="BM225" i="11"/>
  <c r="CK225" i="11"/>
  <c r="L225" i="11"/>
  <c r="AB225" i="11"/>
  <c r="AJ225" i="11"/>
  <c r="AR225" i="11"/>
  <c r="AZ225" i="11"/>
  <c r="BH225" i="11"/>
  <c r="BX225" i="11"/>
  <c r="CN225" i="11"/>
  <c r="AC225" i="11"/>
  <c r="BA225" i="11"/>
  <c r="BQ225" i="11"/>
  <c r="CO225" i="11"/>
  <c r="X225" i="11"/>
  <c r="BL225" i="11"/>
  <c r="DA225" i="11"/>
  <c r="AG225" i="11"/>
  <c r="AW225" i="11"/>
  <c r="CC225" i="11"/>
  <c r="N225" i="11"/>
  <c r="V225" i="11"/>
  <c r="AD225" i="11"/>
  <c r="AL225" i="11"/>
  <c r="AT225" i="11"/>
  <c r="BB225" i="11"/>
  <c r="BJ225" i="11"/>
  <c r="BR225" i="11"/>
  <c r="BZ225" i="11"/>
  <c r="CH225" i="11"/>
  <c r="CP225" i="11"/>
  <c r="CX225" i="11"/>
  <c r="H225" i="11"/>
  <c r="O225" i="11"/>
  <c r="W225" i="11"/>
  <c r="AE225" i="11"/>
  <c r="AM225" i="11"/>
  <c r="AU225" i="11"/>
  <c r="BC225" i="11"/>
  <c r="BK225" i="11"/>
  <c r="BS225" i="11"/>
  <c r="CA225" i="11"/>
  <c r="CI225" i="11"/>
  <c r="CQ225" i="11"/>
  <c r="CY225" i="11"/>
  <c r="I225" i="11"/>
  <c r="AN225" i="11"/>
  <c r="AV225" i="11"/>
  <c r="BD225" i="11"/>
  <c r="BT225" i="11"/>
  <c r="CJ225" i="11"/>
  <c r="Y225" i="11"/>
  <c r="BU225" i="11"/>
  <c r="CZ225" i="11"/>
  <c r="B227" i="11"/>
  <c r="A226" i="11"/>
  <c r="J231" i="4"/>
  <c r="G231" i="4"/>
  <c r="H231" i="4"/>
  <c r="K231" i="4"/>
  <c r="L231" i="4"/>
  <c r="I231" i="4"/>
  <c r="M231" i="4"/>
  <c r="N231" i="4"/>
  <c r="O231" i="4"/>
  <c r="P231" i="4"/>
  <c r="Q231" i="4"/>
  <c r="R231" i="4"/>
  <c r="S231" i="4"/>
  <c r="T231" i="4"/>
  <c r="U231" i="4"/>
  <c r="V231" i="4"/>
  <c r="W231" i="4"/>
  <c r="X231" i="4"/>
  <c r="Y231" i="4"/>
  <c r="Z231" i="4"/>
  <c r="AA231" i="4"/>
  <c r="AB231" i="4"/>
  <c r="AC231" i="4"/>
  <c r="AD231" i="4"/>
  <c r="AE231" i="4"/>
  <c r="AF231" i="4"/>
  <c r="AG231" i="4"/>
  <c r="AH231" i="4"/>
  <c r="AI231" i="4"/>
  <c r="AJ231" i="4"/>
  <c r="AK231" i="4"/>
  <c r="AL231" i="4"/>
  <c r="AM231" i="4"/>
  <c r="AN231" i="4"/>
  <c r="AO231" i="4"/>
  <c r="AP231" i="4"/>
  <c r="AQ231" i="4"/>
  <c r="AR231" i="4"/>
  <c r="AS231" i="4"/>
  <c r="AT231" i="4"/>
  <c r="AU231" i="4"/>
  <c r="AV231" i="4"/>
  <c r="AW231" i="4"/>
  <c r="AX231" i="4"/>
  <c r="AY231" i="4"/>
  <c r="AZ231" i="4"/>
  <c r="BA231" i="4"/>
  <c r="BB231" i="4"/>
  <c r="BC231" i="4"/>
  <c r="BD231" i="4"/>
  <c r="BE231" i="4"/>
  <c r="BF231" i="4"/>
  <c r="BG231" i="4"/>
  <c r="BH231" i="4"/>
  <c r="BI231" i="4"/>
  <c r="BJ231" i="4"/>
  <c r="BK231" i="4"/>
  <c r="BL231" i="4"/>
  <c r="BM231" i="4"/>
  <c r="BN231" i="4"/>
  <c r="BO231" i="4"/>
  <c r="BP231" i="4"/>
  <c r="BQ231" i="4"/>
  <c r="BR231" i="4"/>
  <c r="BS231" i="4"/>
  <c r="BT231" i="4"/>
  <c r="BU231" i="4"/>
  <c r="BV231" i="4"/>
  <c r="BW231" i="4"/>
  <c r="BX231" i="4"/>
  <c r="BY231" i="4"/>
  <c r="BZ231" i="4"/>
  <c r="CA231" i="4"/>
  <c r="CB231" i="4"/>
  <c r="CC231" i="4"/>
  <c r="CD231" i="4"/>
  <c r="CE231" i="4"/>
  <c r="CF231" i="4"/>
  <c r="CG231" i="4"/>
  <c r="CH231" i="4"/>
  <c r="CI231" i="4"/>
  <c r="CJ231" i="4"/>
  <c r="CK231" i="4"/>
  <c r="CL231" i="4"/>
  <c r="CM231" i="4"/>
  <c r="CN231" i="4"/>
  <c r="CO231" i="4"/>
  <c r="CP231" i="4"/>
  <c r="CQ231" i="4"/>
  <c r="CR231" i="4"/>
  <c r="CS231" i="4"/>
  <c r="CT231" i="4"/>
  <c r="CU231" i="4"/>
  <c r="CV231" i="4"/>
  <c r="CW231" i="4"/>
  <c r="CX231" i="4"/>
  <c r="CY231" i="4"/>
  <c r="CZ231" i="4"/>
  <c r="DA231" i="4"/>
  <c r="B233" i="4"/>
  <c r="A232" i="4"/>
  <c r="I226" i="11"/>
  <c r="P226" i="11"/>
  <c r="X226" i="11"/>
  <c r="AF226" i="11"/>
  <c r="AN226" i="11"/>
  <c r="AV226" i="11"/>
  <c r="BD226" i="11"/>
  <c r="BL226" i="11"/>
  <c r="BT226" i="11"/>
  <c r="CB226" i="11"/>
  <c r="CJ226" i="11"/>
  <c r="CR226" i="11"/>
  <c r="CZ226" i="11"/>
  <c r="AA226" i="11"/>
  <c r="BG226" i="11"/>
  <c r="CM226" i="11"/>
  <c r="V226" i="11"/>
  <c r="AT226" i="11"/>
  <c r="BZ226" i="11"/>
  <c r="AE226" i="11"/>
  <c r="BK226" i="11"/>
  <c r="CY226" i="11"/>
  <c r="G226" i="11"/>
  <c r="Q226" i="11"/>
  <c r="Y226" i="11"/>
  <c r="AG226" i="11"/>
  <c r="AO226" i="11"/>
  <c r="AW226" i="11"/>
  <c r="BE226" i="11"/>
  <c r="BM226" i="11"/>
  <c r="BU226" i="11"/>
  <c r="CC226" i="11"/>
  <c r="CK226" i="11"/>
  <c r="CS226" i="11"/>
  <c r="DA226" i="11"/>
  <c r="AX226" i="11"/>
  <c r="CL226" i="11"/>
  <c r="K226" i="11"/>
  <c r="AI226" i="11"/>
  <c r="AY226" i="11"/>
  <c r="BO226" i="11"/>
  <c r="CE226" i="11"/>
  <c r="CU226" i="11"/>
  <c r="N226" i="11"/>
  <c r="CH226" i="11"/>
  <c r="O226" i="11"/>
  <c r="AU226" i="11"/>
  <c r="CA226" i="11"/>
  <c r="J226" i="11"/>
  <c r="R226" i="11"/>
  <c r="Z226" i="11"/>
  <c r="AH226" i="11"/>
  <c r="AP226" i="11"/>
  <c r="BF226" i="11"/>
  <c r="BN226" i="11"/>
  <c r="BV226" i="11"/>
  <c r="CD226" i="11"/>
  <c r="CT226" i="11"/>
  <c r="S226" i="11"/>
  <c r="AQ226" i="11"/>
  <c r="BW226" i="11"/>
  <c r="AD226" i="11"/>
  <c r="BJ226" i="11"/>
  <c r="W226" i="11"/>
  <c r="BC226" i="11"/>
  <c r="CI226" i="11"/>
  <c r="L226" i="11"/>
  <c r="T226" i="11"/>
  <c r="AB226" i="11"/>
  <c r="AJ226" i="11"/>
  <c r="AR226" i="11"/>
  <c r="AZ226" i="11"/>
  <c r="BH226" i="11"/>
  <c r="BP226" i="11"/>
  <c r="BX226" i="11"/>
  <c r="CF226" i="11"/>
  <c r="CN226" i="11"/>
  <c r="CV226" i="11"/>
  <c r="M226" i="11"/>
  <c r="U226" i="11"/>
  <c r="AC226" i="11"/>
  <c r="AK226" i="11"/>
  <c r="AS226" i="11"/>
  <c r="BA226" i="11"/>
  <c r="BI226" i="11"/>
  <c r="BQ226" i="11"/>
  <c r="BY226" i="11"/>
  <c r="CG226" i="11"/>
  <c r="CO226" i="11"/>
  <c r="CW226" i="11"/>
  <c r="AL226" i="11"/>
  <c r="BB226" i="11"/>
  <c r="BR226" i="11"/>
  <c r="CP226" i="11"/>
  <c r="CX226" i="11"/>
  <c r="H226" i="11"/>
  <c r="AM226" i="11"/>
  <c r="BS226" i="11"/>
  <c r="CQ226" i="11"/>
  <c r="A227" i="11"/>
  <c r="B228" i="11"/>
  <c r="A233" i="4"/>
  <c r="B234" i="4"/>
  <c r="H232" i="4"/>
  <c r="G232" i="4"/>
  <c r="J232" i="4"/>
  <c r="K232" i="4"/>
  <c r="L232" i="4"/>
  <c r="I232" i="4"/>
  <c r="M232" i="4"/>
  <c r="N232" i="4"/>
  <c r="O232" i="4"/>
  <c r="P232" i="4"/>
  <c r="Q232" i="4"/>
  <c r="R232" i="4"/>
  <c r="S232" i="4"/>
  <c r="T232" i="4"/>
  <c r="U232" i="4"/>
  <c r="V232" i="4"/>
  <c r="W232" i="4"/>
  <c r="X232" i="4"/>
  <c r="Y232" i="4"/>
  <c r="Z232" i="4"/>
  <c r="AA232" i="4"/>
  <c r="AB232" i="4"/>
  <c r="AC232" i="4"/>
  <c r="AD232" i="4"/>
  <c r="AE232" i="4"/>
  <c r="AF232" i="4"/>
  <c r="AG232" i="4"/>
  <c r="AH232" i="4"/>
  <c r="AI232" i="4"/>
  <c r="AJ232" i="4"/>
  <c r="AK232" i="4"/>
  <c r="AL232" i="4"/>
  <c r="AM232" i="4"/>
  <c r="AN232" i="4"/>
  <c r="AO232" i="4"/>
  <c r="AP232" i="4"/>
  <c r="AQ232" i="4"/>
  <c r="AR232" i="4"/>
  <c r="AS232" i="4"/>
  <c r="AT232" i="4"/>
  <c r="AU232" i="4"/>
  <c r="AV232" i="4"/>
  <c r="AW232" i="4"/>
  <c r="AX232" i="4"/>
  <c r="AY232" i="4"/>
  <c r="AZ232" i="4"/>
  <c r="BA232" i="4"/>
  <c r="BB232" i="4"/>
  <c r="BC232" i="4"/>
  <c r="BD232" i="4"/>
  <c r="BE232" i="4"/>
  <c r="BF232" i="4"/>
  <c r="BG232" i="4"/>
  <c r="BH232" i="4"/>
  <c r="BI232" i="4"/>
  <c r="BJ232" i="4"/>
  <c r="BK232" i="4"/>
  <c r="BL232" i="4"/>
  <c r="BM232" i="4"/>
  <c r="BN232" i="4"/>
  <c r="BO232" i="4"/>
  <c r="BP232" i="4"/>
  <c r="BQ232" i="4"/>
  <c r="BR232" i="4"/>
  <c r="BS232" i="4"/>
  <c r="BT232" i="4"/>
  <c r="BU232" i="4"/>
  <c r="BV232" i="4"/>
  <c r="BW232" i="4"/>
  <c r="BX232" i="4"/>
  <c r="BY232" i="4"/>
  <c r="BZ232" i="4"/>
  <c r="CA232" i="4"/>
  <c r="CB232" i="4"/>
  <c r="CC232" i="4"/>
  <c r="CD232" i="4"/>
  <c r="CE232" i="4"/>
  <c r="CF232" i="4"/>
  <c r="CG232" i="4"/>
  <c r="CH232" i="4"/>
  <c r="CI232" i="4"/>
  <c r="CJ232" i="4"/>
  <c r="CK232" i="4"/>
  <c r="CL232" i="4"/>
  <c r="CM232" i="4"/>
  <c r="CN232" i="4"/>
  <c r="CO232" i="4"/>
  <c r="CP232" i="4"/>
  <c r="CQ232" i="4"/>
  <c r="CR232" i="4"/>
  <c r="CS232" i="4"/>
  <c r="CT232" i="4"/>
  <c r="CU232" i="4"/>
  <c r="CV232" i="4"/>
  <c r="CW232" i="4"/>
  <c r="CX232" i="4"/>
  <c r="CY232" i="4"/>
  <c r="DA232" i="4"/>
  <c r="CZ232" i="4"/>
  <c r="A228" i="11"/>
  <c r="B229" i="11"/>
  <c r="I227" i="11"/>
  <c r="P227" i="11"/>
  <c r="X227" i="11"/>
  <c r="AF227" i="11"/>
  <c r="AN227" i="11"/>
  <c r="AV227" i="11"/>
  <c r="BD227" i="11"/>
  <c r="BL227" i="11"/>
  <c r="BT227" i="11"/>
  <c r="CB227" i="11"/>
  <c r="CJ227" i="11"/>
  <c r="CR227" i="11"/>
  <c r="CZ227" i="11"/>
  <c r="T227" i="11"/>
  <c r="AR227" i="11"/>
  <c r="BX227" i="11"/>
  <c r="W227" i="11"/>
  <c r="AM227" i="11"/>
  <c r="BS227" i="11"/>
  <c r="CY227" i="11"/>
  <c r="G227" i="11"/>
  <c r="Q227" i="11"/>
  <c r="Y227" i="11"/>
  <c r="AG227" i="11"/>
  <c r="AO227" i="11"/>
  <c r="AW227" i="11"/>
  <c r="BE227" i="11"/>
  <c r="BM227" i="11"/>
  <c r="BU227" i="11"/>
  <c r="CC227" i="11"/>
  <c r="CK227" i="11"/>
  <c r="CS227" i="11"/>
  <c r="DA227" i="11"/>
  <c r="L227" i="11"/>
  <c r="AJ227" i="11"/>
  <c r="BH227" i="11"/>
  <c r="CN227" i="11"/>
  <c r="O227" i="11"/>
  <c r="BC227" i="11"/>
  <c r="CI227" i="11"/>
  <c r="J227" i="11"/>
  <c r="R227" i="11"/>
  <c r="Z227" i="11"/>
  <c r="AH227" i="11"/>
  <c r="AP227" i="11"/>
  <c r="AX227" i="11"/>
  <c r="BF227" i="11"/>
  <c r="BN227" i="11"/>
  <c r="BV227" i="11"/>
  <c r="CD227" i="11"/>
  <c r="CL227" i="11"/>
  <c r="CT227" i="11"/>
  <c r="K227" i="11"/>
  <c r="S227" i="11"/>
  <c r="AA227" i="11"/>
  <c r="AI227" i="11"/>
  <c r="AQ227" i="11"/>
  <c r="AY227" i="11"/>
  <c r="BG227" i="11"/>
  <c r="BO227" i="11"/>
  <c r="BW227" i="11"/>
  <c r="CE227" i="11"/>
  <c r="CM227" i="11"/>
  <c r="CU227" i="11"/>
  <c r="AB227" i="11"/>
  <c r="AZ227" i="11"/>
  <c r="BP227" i="11"/>
  <c r="CF227" i="11"/>
  <c r="CV227" i="11"/>
  <c r="AU227" i="11"/>
  <c r="CA227" i="11"/>
  <c r="M227" i="11"/>
  <c r="U227" i="11"/>
  <c r="AC227" i="11"/>
  <c r="AK227" i="11"/>
  <c r="AS227" i="11"/>
  <c r="BA227" i="11"/>
  <c r="BI227" i="11"/>
  <c r="BQ227" i="11"/>
  <c r="BY227" i="11"/>
  <c r="CG227" i="11"/>
  <c r="CO227" i="11"/>
  <c r="CW227" i="11"/>
  <c r="N227" i="11"/>
  <c r="V227" i="11"/>
  <c r="AD227" i="11"/>
  <c r="AL227" i="11"/>
  <c r="AT227" i="11"/>
  <c r="BB227" i="11"/>
  <c r="BJ227" i="11"/>
  <c r="BR227" i="11"/>
  <c r="BZ227" i="11"/>
  <c r="CH227" i="11"/>
  <c r="CP227" i="11"/>
  <c r="CX227" i="11"/>
  <c r="H227" i="11"/>
  <c r="AE227" i="11"/>
  <c r="BK227" i="11"/>
  <c r="CQ227" i="11"/>
  <c r="A234" i="4"/>
  <c r="B235" i="4"/>
  <c r="G233" i="4"/>
  <c r="H233" i="4"/>
  <c r="J233" i="4"/>
  <c r="K233" i="4"/>
  <c r="I233" i="4"/>
  <c r="L233" i="4"/>
  <c r="M233" i="4"/>
  <c r="N233" i="4"/>
  <c r="O233" i="4"/>
  <c r="P233" i="4"/>
  <c r="Q233" i="4"/>
  <c r="R233" i="4"/>
  <c r="S233" i="4"/>
  <c r="T233" i="4"/>
  <c r="U233" i="4"/>
  <c r="V233" i="4"/>
  <c r="W233" i="4"/>
  <c r="X233" i="4"/>
  <c r="Y233" i="4"/>
  <c r="Z233" i="4"/>
  <c r="AA233" i="4"/>
  <c r="AB233" i="4"/>
  <c r="AC233" i="4"/>
  <c r="AD233" i="4"/>
  <c r="AE233" i="4"/>
  <c r="AF233" i="4"/>
  <c r="AG233" i="4"/>
  <c r="AH233" i="4"/>
  <c r="AI233" i="4"/>
  <c r="AJ233" i="4"/>
  <c r="AK233" i="4"/>
  <c r="AL233" i="4"/>
  <c r="AM233" i="4"/>
  <c r="AN233" i="4"/>
  <c r="AO233" i="4"/>
  <c r="AP233" i="4"/>
  <c r="AQ233" i="4"/>
  <c r="AR233" i="4"/>
  <c r="AS233" i="4"/>
  <c r="AT233" i="4"/>
  <c r="AU233" i="4"/>
  <c r="AV233" i="4"/>
  <c r="AW233" i="4"/>
  <c r="AX233" i="4"/>
  <c r="AY233" i="4"/>
  <c r="AZ233" i="4"/>
  <c r="BA233" i="4"/>
  <c r="BB233" i="4"/>
  <c r="BC233" i="4"/>
  <c r="BD233" i="4"/>
  <c r="BE233" i="4"/>
  <c r="BF233" i="4"/>
  <c r="BG233" i="4"/>
  <c r="BH233" i="4"/>
  <c r="BI233" i="4"/>
  <c r="BJ233" i="4"/>
  <c r="BK233" i="4"/>
  <c r="BL233" i="4"/>
  <c r="BM233" i="4"/>
  <c r="BN233" i="4"/>
  <c r="BO233" i="4"/>
  <c r="BP233" i="4"/>
  <c r="BQ233" i="4"/>
  <c r="BR233" i="4"/>
  <c r="BS233" i="4"/>
  <c r="BT233" i="4"/>
  <c r="BU233" i="4"/>
  <c r="BV233" i="4"/>
  <c r="BW233" i="4"/>
  <c r="BX233" i="4"/>
  <c r="BY233" i="4"/>
  <c r="BZ233" i="4"/>
  <c r="CA233" i="4"/>
  <c r="CB233" i="4"/>
  <c r="CC233" i="4"/>
  <c r="CD233" i="4"/>
  <c r="CE233" i="4"/>
  <c r="CF233" i="4"/>
  <c r="CG233" i="4"/>
  <c r="CH233" i="4"/>
  <c r="CI233" i="4"/>
  <c r="CJ233" i="4"/>
  <c r="CK233" i="4"/>
  <c r="CL233" i="4"/>
  <c r="CM233" i="4"/>
  <c r="CN233" i="4"/>
  <c r="CO233" i="4"/>
  <c r="CP233" i="4"/>
  <c r="CQ233" i="4"/>
  <c r="CR233" i="4"/>
  <c r="CS233" i="4"/>
  <c r="CT233" i="4"/>
  <c r="CU233" i="4"/>
  <c r="CV233" i="4"/>
  <c r="CW233" i="4"/>
  <c r="CX233" i="4"/>
  <c r="CY233" i="4"/>
  <c r="CZ233" i="4"/>
  <c r="DA233" i="4"/>
  <c r="X112" i="4"/>
  <c r="B230" i="11"/>
  <c r="A229" i="11"/>
  <c r="X106" i="11"/>
  <c r="I228" i="11"/>
  <c r="P228" i="11"/>
  <c r="X228" i="11"/>
  <c r="AF228" i="11"/>
  <c r="AN228" i="11"/>
  <c r="AV228" i="11"/>
  <c r="BD228" i="11"/>
  <c r="BL228" i="11"/>
  <c r="BT228" i="11"/>
  <c r="CB228" i="11"/>
  <c r="CJ228" i="11"/>
  <c r="CR228" i="11"/>
  <c r="DA228" i="11"/>
  <c r="AB228" i="11"/>
  <c r="BX228" i="11"/>
  <c r="U228" i="11"/>
  <c r="AK228" i="11"/>
  <c r="BQ228" i="11"/>
  <c r="CW228" i="11"/>
  <c r="V228" i="11"/>
  <c r="BJ228" i="11"/>
  <c r="CP228" i="11"/>
  <c r="H228" i="11"/>
  <c r="AM228" i="11"/>
  <c r="BS228" i="11"/>
  <c r="CY228" i="11"/>
  <c r="G228" i="11"/>
  <c r="Q228" i="11"/>
  <c r="Y228" i="11"/>
  <c r="AG228" i="11"/>
  <c r="AO228" i="11"/>
  <c r="AW228" i="11"/>
  <c r="BE228" i="11"/>
  <c r="BM228" i="11"/>
  <c r="BU228" i="11"/>
  <c r="CC228" i="11"/>
  <c r="CK228" i="11"/>
  <c r="CS228" i="11"/>
  <c r="CZ228" i="11"/>
  <c r="AR228" i="11"/>
  <c r="CN228" i="11"/>
  <c r="M228" i="11"/>
  <c r="BA228" i="11"/>
  <c r="CG228" i="11"/>
  <c r="AD228" i="11"/>
  <c r="BB228" i="11"/>
  <c r="CH228" i="11"/>
  <c r="W228" i="11"/>
  <c r="BK228" i="11"/>
  <c r="CQ228" i="11"/>
  <c r="J228" i="11"/>
  <c r="R228" i="11"/>
  <c r="Z228" i="11"/>
  <c r="AH228" i="11"/>
  <c r="AP228" i="11"/>
  <c r="AX228" i="11"/>
  <c r="BF228" i="11"/>
  <c r="BN228" i="11"/>
  <c r="BV228" i="11"/>
  <c r="CD228" i="11"/>
  <c r="CL228" i="11"/>
  <c r="CT228" i="11"/>
  <c r="AY228" i="11"/>
  <c r="CE228" i="11"/>
  <c r="CU228" i="11"/>
  <c r="L228" i="11"/>
  <c r="T228" i="11"/>
  <c r="AJ228" i="11"/>
  <c r="AZ228" i="11"/>
  <c r="BH228" i="11"/>
  <c r="CF228" i="11"/>
  <c r="AS228" i="11"/>
  <c r="BY228" i="11"/>
  <c r="AL228" i="11"/>
  <c r="BZ228" i="11"/>
  <c r="AE228" i="11"/>
  <c r="BC228" i="11"/>
  <c r="CI228" i="11"/>
  <c r="K228" i="11"/>
  <c r="S228" i="11"/>
  <c r="AA228" i="11"/>
  <c r="AI228" i="11"/>
  <c r="AQ228" i="11"/>
  <c r="BG228" i="11"/>
  <c r="BO228" i="11"/>
  <c r="BW228" i="11"/>
  <c r="CM228" i="11"/>
  <c r="BP228" i="11"/>
  <c r="CV228" i="11"/>
  <c r="AC228" i="11"/>
  <c r="BI228" i="11"/>
  <c r="CO228" i="11"/>
  <c r="N228" i="11"/>
  <c r="AT228" i="11"/>
  <c r="BR228" i="11"/>
  <c r="CX228" i="11"/>
  <c r="O228" i="11"/>
  <c r="AU228" i="11"/>
  <c r="CA228" i="11"/>
  <c r="B236" i="4"/>
  <c r="A235" i="4"/>
  <c r="G234" i="4"/>
  <c r="J234" i="4"/>
  <c r="H234" i="4"/>
  <c r="K234" i="4"/>
  <c r="L234" i="4"/>
  <c r="I234" i="4"/>
  <c r="M234" i="4"/>
  <c r="N234" i="4"/>
  <c r="O234" i="4"/>
  <c r="P234" i="4"/>
  <c r="Q234" i="4"/>
  <c r="R234" i="4"/>
  <c r="S234" i="4"/>
  <c r="T234" i="4"/>
  <c r="U234" i="4"/>
  <c r="V234" i="4"/>
  <c r="W234" i="4"/>
  <c r="X234" i="4"/>
  <c r="Y234" i="4"/>
  <c r="Z234" i="4"/>
  <c r="AA234" i="4"/>
  <c r="AB234" i="4"/>
  <c r="AC234" i="4"/>
  <c r="AD234" i="4"/>
  <c r="AE234" i="4"/>
  <c r="AF234" i="4"/>
  <c r="AG234" i="4"/>
  <c r="AH234" i="4"/>
  <c r="AI234" i="4"/>
  <c r="AJ234" i="4"/>
  <c r="AK234" i="4"/>
  <c r="AL234" i="4"/>
  <c r="AM234" i="4"/>
  <c r="AN234" i="4"/>
  <c r="AO234" i="4"/>
  <c r="AP234" i="4"/>
  <c r="AQ234" i="4"/>
  <c r="AR234" i="4"/>
  <c r="AS234" i="4"/>
  <c r="AT234" i="4"/>
  <c r="AU234" i="4"/>
  <c r="AV234" i="4"/>
  <c r="AW234" i="4"/>
  <c r="AX234" i="4"/>
  <c r="AY234" i="4"/>
  <c r="AZ234" i="4"/>
  <c r="BA234" i="4"/>
  <c r="BB234" i="4"/>
  <c r="BC234" i="4"/>
  <c r="BD234" i="4"/>
  <c r="BE234" i="4"/>
  <c r="BF234" i="4"/>
  <c r="BG234" i="4"/>
  <c r="BH234" i="4"/>
  <c r="BI234" i="4"/>
  <c r="BJ234" i="4"/>
  <c r="BK234" i="4"/>
  <c r="BL234" i="4"/>
  <c r="BM234" i="4"/>
  <c r="BN234" i="4"/>
  <c r="BO234" i="4"/>
  <c r="BP234" i="4"/>
  <c r="BQ234" i="4"/>
  <c r="BR234" i="4"/>
  <c r="BS234" i="4"/>
  <c r="BT234" i="4"/>
  <c r="BU234" i="4"/>
  <c r="BV234" i="4"/>
  <c r="BW234" i="4"/>
  <c r="BX234" i="4"/>
  <c r="BY234" i="4"/>
  <c r="BZ234" i="4"/>
  <c r="CA234" i="4"/>
  <c r="CB234" i="4"/>
  <c r="CC234" i="4"/>
  <c r="CD234" i="4"/>
  <c r="CE234" i="4"/>
  <c r="CF234" i="4"/>
  <c r="CG234" i="4"/>
  <c r="CH234" i="4"/>
  <c r="CI234" i="4"/>
  <c r="CJ234" i="4"/>
  <c r="CK234" i="4"/>
  <c r="CL234" i="4"/>
  <c r="CM234" i="4"/>
  <c r="CN234" i="4"/>
  <c r="CO234" i="4"/>
  <c r="CP234" i="4"/>
  <c r="CQ234" i="4"/>
  <c r="CR234" i="4"/>
  <c r="CS234" i="4"/>
  <c r="CT234" i="4"/>
  <c r="CU234" i="4"/>
  <c r="CV234" i="4"/>
  <c r="CW234" i="4"/>
  <c r="CX234" i="4"/>
  <c r="CY234" i="4"/>
  <c r="DA234" i="4"/>
  <c r="CZ234" i="4"/>
  <c r="I229" i="11"/>
  <c r="P229" i="11"/>
  <c r="X229" i="11"/>
  <c r="AF229" i="11"/>
  <c r="AN229" i="11"/>
  <c r="AV229" i="11"/>
  <c r="BD229" i="11"/>
  <c r="BL229" i="11"/>
  <c r="BT229" i="11"/>
  <c r="CB229" i="11"/>
  <c r="CJ229" i="11"/>
  <c r="CR229" i="11"/>
  <c r="DA229" i="11"/>
  <c r="Y229" i="11"/>
  <c r="CK229" i="11"/>
  <c r="CZ229" i="11"/>
  <c r="AJ229" i="11"/>
  <c r="M229" i="11"/>
  <c r="BI229" i="11"/>
  <c r="CO229" i="11"/>
  <c r="V229" i="11"/>
  <c r="BJ229" i="11"/>
  <c r="CP229" i="11"/>
  <c r="W229" i="11"/>
  <c r="CA229" i="11"/>
  <c r="G229" i="11"/>
  <c r="Q229" i="11"/>
  <c r="AG229" i="11"/>
  <c r="AO229" i="11"/>
  <c r="AW229" i="11"/>
  <c r="BE229" i="11"/>
  <c r="BM229" i="11"/>
  <c r="BU229" i="11"/>
  <c r="CC229" i="11"/>
  <c r="CS229" i="11"/>
  <c r="BH229" i="11"/>
  <c r="AC229" i="11"/>
  <c r="BQ229" i="11"/>
  <c r="BB229" i="11"/>
  <c r="BZ229" i="11"/>
  <c r="AM229" i="11"/>
  <c r="BK229" i="11"/>
  <c r="CQ229" i="11"/>
  <c r="J229" i="11"/>
  <c r="R229" i="11"/>
  <c r="Z229" i="11"/>
  <c r="AH229" i="11"/>
  <c r="AP229" i="11"/>
  <c r="AX229" i="11"/>
  <c r="BF229" i="11"/>
  <c r="BN229" i="11"/>
  <c r="BV229" i="11"/>
  <c r="BW229" i="11"/>
  <c r="I106" i="11"/>
  <c r="I105" i="11"/>
  <c r="CD229" i="11"/>
  <c r="CL229" i="11"/>
  <c r="CT229" i="11"/>
  <c r="AY229" i="11"/>
  <c r="CM229" i="11"/>
  <c r="L229" i="11"/>
  <c r="AB229" i="11"/>
  <c r="AZ229" i="11"/>
  <c r="BP229" i="11"/>
  <c r="CF229" i="11"/>
  <c r="U229" i="11"/>
  <c r="AK229" i="11"/>
  <c r="BA229" i="11"/>
  <c r="BY229" i="11"/>
  <c r="CW229" i="11"/>
  <c r="N229" i="11"/>
  <c r="AD229" i="11"/>
  <c r="AL229" i="11"/>
  <c r="BR229" i="11"/>
  <c r="CX229" i="11"/>
  <c r="O229" i="11"/>
  <c r="AE229" i="11"/>
  <c r="BC229" i="11"/>
  <c r="CI229" i="11"/>
  <c r="K229" i="11"/>
  <c r="S229" i="11"/>
  <c r="AA229" i="11"/>
  <c r="AI229" i="11"/>
  <c r="AQ229" i="11"/>
  <c r="BG229" i="11"/>
  <c r="BO229" i="11"/>
  <c r="CE229" i="11"/>
  <c r="CU229" i="11"/>
  <c r="T229" i="11"/>
  <c r="AR229" i="11"/>
  <c r="BX229" i="11"/>
  <c r="CN229" i="11"/>
  <c r="CV229" i="11"/>
  <c r="AS229" i="11"/>
  <c r="CG229" i="11"/>
  <c r="AT229" i="11"/>
  <c r="CH229" i="11"/>
  <c r="H229" i="11"/>
  <c r="AU229" i="11"/>
  <c r="BS229" i="11"/>
  <c r="CY229" i="11"/>
  <c r="A230" i="11"/>
  <c r="B231" i="11"/>
  <c r="A231" i="11"/>
  <c r="H235" i="4"/>
  <c r="J235" i="4"/>
  <c r="K235" i="4"/>
  <c r="G235" i="4"/>
  <c r="L235" i="4"/>
  <c r="I235" i="4"/>
  <c r="M235" i="4"/>
  <c r="N235" i="4"/>
  <c r="O235" i="4"/>
  <c r="P235" i="4"/>
  <c r="Q235" i="4"/>
  <c r="R235" i="4"/>
  <c r="S235" i="4"/>
  <c r="T235" i="4"/>
  <c r="U235" i="4"/>
  <c r="V235" i="4"/>
  <c r="W235" i="4"/>
  <c r="X235" i="4"/>
  <c r="Y235" i="4"/>
  <c r="Z235" i="4"/>
  <c r="AA235" i="4"/>
  <c r="AB235" i="4"/>
  <c r="AC235" i="4"/>
  <c r="AD235" i="4"/>
  <c r="AE235" i="4"/>
  <c r="AF235" i="4"/>
  <c r="AG235" i="4"/>
  <c r="AH235" i="4"/>
  <c r="AI235" i="4"/>
  <c r="AJ235" i="4"/>
  <c r="AK235" i="4"/>
  <c r="AL235" i="4"/>
  <c r="AM235" i="4"/>
  <c r="AN235" i="4"/>
  <c r="AO235" i="4"/>
  <c r="AP235" i="4"/>
  <c r="AQ235" i="4"/>
  <c r="AR235" i="4"/>
  <c r="AS235" i="4"/>
  <c r="AT235" i="4"/>
  <c r="AU235" i="4"/>
  <c r="AV235" i="4"/>
  <c r="AW235" i="4"/>
  <c r="AX235" i="4"/>
  <c r="AY235" i="4"/>
  <c r="AZ235" i="4"/>
  <c r="BA235" i="4"/>
  <c r="BB235" i="4"/>
  <c r="BC235" i="4"/>
  <c r="BD235" i="4"/>
  <c r="BE235" i="4"/>
  <c r="BF235" i="4"/>
  <c r="BG235" i="4"/>
  <c r="BH235" i="4"/>
  <c r="BI235" i="4"/>
  <c r="BJ235" i="4"/>
  <c r="BK235" i="4"/>
  <c r="BL235" i="4"/>
  <c r="BM235" i="4"/>
  <c r="BN235" i="4"/>
  <c r="BO235" i="4"/>
  <c r="BP235" i="4"/>
  <c r="BQ235" i="4"/>
  <c r="BR235" i="4"/>
  <c r="BS235" i="4"/>
  <c r="BT235" i="4"/>
  <c r="BU235" i="4"/>
  <c r="BV235" i="4"/>
  <c r="BW235" i="4"/>
  <c r="BX235" i="4"/>
  <c r="BY235" i="4"/>
  <c r="BZ235" i="4"/>
  <c r="CA235" i="4"/>
  <c r="CB235" i="4"/>
  <c r="CC235" i="4"/>
  <c r="CD235" i="4"/>
  <c r="CE235" i="4"/>
  <c r="CF235" i="4"/>
  <c r="CG235" i="4"/>
  <c r="CH235" i="4"/>
  <c r="CI235" i="4"/>
  <c r="CJ235" i="4"/>
  <c r="CK235" i="4"/>
  <c r="CL235" i="4"/>
  <c r="CM235" i="4"/>
  <c r="CN235" i="4"/>
  <c r="CO235" i="4"/>
  <c r="CP235" i="4"/>
  <c r="CQ235" i="4"/>
  <c r="CR235" i="4"/>
  <c r="CS235" i="4"/>
  <c r="CT235" i="4"/>
  <c r="CU235" i="4"/>
  <c r="CV235" i="4"/>
  <c r="CW235" i="4"/>
  <c r="CX235" i="4"/>
  <c r="CY235" i="4"/>
  <c r="DA235" i="4"/>
  <c r="CZ235" i="4"/>
  <c r="A236" i="4"/>
  <c r="B237" i="4"/>
  <c r="A237" i="4"/>
  <c r="J231" i="11"/>
  <c r="R231" i="11"/>
  <c r="Z231" i="11"/>
  <c r="AH231" i="11"/>
  <c r="AP231" i="11"/>
  <c r="AX231" i="11"/>
  <c r="BF231" i="11"/>
  <c r="BN231" i="11"/>
  <c r="BV231" i="11"/>
  <c r="CD231" i="11"/>
  <c r="CL231" i="11"/>
  <c r="CT231" i="11"/>
  <c r="V231" i="11"/>
  <c r="AL231" i="11"/>
  <c r="BR231" i="11"/>
  <c r="CP231" i="11"/>
  <c r="Y231" i="11"/>
  <c r="K231" i="11"/>
  <c r="S231" i="11"/>
  <c r="AA231" i="11"/>
  <c r="AI231" i="11"/>
  <c r="AQ231" i="11"/>
  <c r="AY231" i="11"/>
  <c r="BG231" i="11"/>
  <c r="BO231" i="11"/>
  <c r="BW231" i="11"/>
  <c r="CE231" i="11"/>
  <c r="CM231" i="11"/>
  <c r="CU231" i="11"/>
  <c r="N231" i="11"/>
  <c r="BB231" i="11"/>
  <c r="BZ231" i="11"/>
  <c r="CX231" i="11"/>
  <c r="AO231" i="11"/>
  <c r="CS231" i="11"/>
  <c r="L231" i="11"/>
  <c r="T231" i="11"/>
  <c r="AB231" i="11"/>
  <c r="AJ231" i="11"/>
  <c r="AR231" i="11"/>
  <c r="AZ231" i="11"/>
  <c r="BH231" i="11"/>
  <c r="BP231" i="11"/>
  <c r="BX231" i="11"/>
  <c r="CF231" i="11"/>
  <c r="CN231" i="11"/>
  <c r="CV231" i="11"/>
  <c r="M231" i="11"/>
  <c r="U231" i="11"/>
  <c r="AC231" i="11"/>
  <c r="AK231" i="11"/>
  <c r="AS231" i="11"/>
  <c r="BA231" i="11"/>
  <c r="BI231" i="11"/>
  <c r="BQ231" i="11"/>
  <c r="BY231" i="11"/>
  <c r="CG231" i="11"/>
  <c r="CO231" i="11"/>
  <c r="CW231" i="11"/>
  <c r="AD231" i="11"/>
  <c r="AT231" i="11"/>
  <c r="BJ231" i="11"/>
  <c r="CH231" i="11"/>
  <c r="G231" i="11"/>
  <c r="H231" i="11"/>
  <c r="O231" i="11"/>
  <c r="W231" i="11"/>
  <c r="AE231" i="11"/>
  <c r="AM231" i="11"/>
  <c r="AU231" i="11"/>
  <c r="BC231" i="11"/>
  <c r="BK231" i="11"/>
  <c r="BS231" i="11"/>
  <c r="CA231" i="11"/>
  <c r="CI231" i="11"/>
  <c r="CQ231" i="11"/>
  <c r="CY231" i="11"/>
  <c r="I231" i="11"/>
  <c r="P231" i="11"/>
  <c r="X231" i="11"/>
  <c r="AF231" i="11"/>
  <c r="AN231" i="11"/>
  <c r="AV231" i="11"/>
  <c r="BD231" i="11"/>
  <c r="BL231" i="11"/>
  <c r="BT231" i="11"/>
  <c r="CB231" i="11"/>
  <c r="CJ231" i="11"/>
  <c r="CR231" i="11"/>
  <c r="CZ231" i="11"/>
  <c r="Q231" i="11"/>
  <c r="AG231" i="11"/>
  <c r="AW231" i="11"/>
  <c r="BE231" i="11"/>
  <c r="BM231" i="11"/>
  <c r="BU231" i="11"/>
  <c r="CC231" i="11"/>
  <c r="CK231" i="11"/>
  <c r="DA231" i="11"/>
  <c r="H230" i="11"/>
  <c r="O230" i="11"/>
  <c r="W230" i="11"/>
  <c r="AE230" i="11"/>
  <c r="AM230" i="11"/>
  <c r="AU230" i="11"/>
  <c r="BC230" i="11"/>
  <c r="BK230" i="11"/>
  <c r="BS230" i="11"/>
  <c r="CA230" i="11"/>
  <c r="CI230" i="11"/>
  <c r="CQ230" i="11"/>
  <c r="CY230" i="11"/>
  <c r="S230" i="11"/>
  <c r="AI230" i="11"/>
  <c r="BG230" i="11"/>
  <c r="BW230" i="11"/>
  <c r="CM230" i="11"/>
  <c r="AD230" i="11"/>
  <c r="BZ230" i="11"/>
  <c r="I230" i="11"/>
  <c r="P230" i="11"/>
  <c r="X230" i="11"/>
  <c r="AF230" i="11"/>
  <c r="AN230" i="11"/>
  <c r="AV230" i="11"/>
  <c r="BD230" i="11"/>
  <c r="BL230" i="11"/>
  <c r="BT230" i="11"/>
  <c r="CB230" i="11"/>
  <c r="CJ230" i="11"/>
  <c r="CR230" i="11"/>
  <c r="CZ230" i="11"/>
  <c r="AQ230" i="11"/>
  <c r="BO230" i="11"/>
  <c r="CU230" i="11"/>
  <c r="AL230" i="11"/>
  <c r="BR230" i="11"/>
  <c r="CP230" i="11"/>
  <c r="G230" i="11"/>
  <c r="Q230" i="11"/>
  <c r="Y230" i="11"/>
  <c r="AG230" i="11"/>
  <c r="AO230" i="11"/>
  <c r="AW230" i="11"/>
  <c r="BE230" i="11"/>
  <c r="BM230" i="11"/>
  <c r="BU230" i="11"/>
  <c r="CC230" i="11"/>
  <c r="CK230" i="11"/>
  <c r="CS230" i="11"/>
  <c r="DA230" i="11"/>
  <c r="J230" i="11"/>
  <c r="R230" i="11"/>
  <c r="Z230" i="11"/>
  <c r="AH230" i="11"/>
  <c r="AP230" i="11"/>
  <c r="AX230" i="11"/>
  <c r="BF230" i="11"/>
  <c r="BN230" i="11"/>
  <c r="BV230" i="11"/>
  <c r="CD230" i="11"/>
  <c r="CL230" i="11"/>
  <c r="CT230" i="11"/>
  <c r="K230" i="11"/>
  <c r="AA230" i="11"/>
  <c r="AY230" i="11"/>
  <c r="CE230" i="11"/>
  <c r="N230" i="11"/>
  <c r="BJ230" i="11"/>
  <c r="CX230" i="11"/>
  <c r="L230" i="11"/>
  <c r="T230" i="11"/>
  <c r="AB230" i="11"/>
  <c r="AJ230" i="11"/>
  <c r="AR230" i="11"/>
  <c r="AZ230" i="11"/>
  <c r="BH230" i="11"/>
  <c r="BP230" i="11"/>
  <c r="BX230" i="11"/>
  <c r="CF230" i="11"/>
  <c r="CN230" i="11"/>
  <c r="CV230" i="11"/>
  <c r="M230" i="11"/>
  <c r="U230" i="11"/>
  <c r="AC230" i="11"/>
  <c r="AK230" i="11"/>
  <c r="AS230" i="11"/>
  <c r="BA230" i="11"/>
  <c r="BI230" i="11"/>
  <c r="BQ230" i="11"/>
  <c r="BY230" i="11"/>
  <c r="CG230" i="11"/>
  <c r="CO230" i="11"/>
  <c r="CW230" i="11"/>
  <c r="V230" i="11"/>
  <c r="AT230" i="11"/>
  <c r="BB230" i="11"/>
  <c r="CH230" i="11"/>
  <c r="I112" i="4"/>
  <c r="I111" i="4"/>
  <c r="G236" i="4"/>
  <c r="K236" i="4"/>
  <c r="H236" i="4"/>
  <c r="J236" i="4"/>
  <c r="I236" i="4"/>
  <c r="L236" i="4"/>
  <c r="M236" i="4"/>
  <c r="N236" i="4"/>
  <c r="O236" i="4"/>
  <c r="P236" i="4"/>
  <c r="Q236" i="4"/>
  <c r="R236" i="4"/>
  <c r="S236" i="4"/>
  <c r="T236" i="4"/>
  <c r="U236" i="4"/>
  <c r="V236" i="4"/>
  <c r="W236" i="4"/>
  <c r="X236" i="4"/>
  <c r="Y236" i="4"/>
  <c r="Z236" i="4"/>
  <c r="AA236" i="4"/>
  <c r="AB236" i="4"/>
  <c r="AC236" i="4"/>
  <c r="AD236" i="4"/>
  <c r="AE236" i="4"/>
  <c r="AF236" i="4"/>
  <c r="AG236" i="4"/>
  <c r="AH236" i="4"/>
  <c r="AI236" i="4"/>
  <c r="AJ236" i="4"/>
  <c r="AK236" i="4"/>
  <c r="AL236" i="4"/>
  <c r="AM236" i="4"/>
  <c r="AN236" i="4"/>
  <c r="AO236" i="4"/>
  <c r="AP236" i="4"/>
  <c r="AQ236" i="4"/>
  <c r="AR236" i="4"/>
  <c r="AS236" i="4"/>
  <c r="AT236" i="4"/>
  <c r="AU236" i="4"/>
  <c r="AV236" i="4"/>
  <c r="AW236" i="4"/>
  <c r="AX236" i="4"/>
  <c r="AY236" i="4"/>
  <c r="AZ236" i="4"/>
  <c r="BA236" i="4"/>
  <c r="BB236" i="4"/>
  <c r="BC236" i="4"/>
  <c r="BD236" i="4"/>
  <c r="BE236" i="4"/>
  <c r="BF236" i="4"/>
  <c r="BG236" i="4"/>
  <c r="BH236" i="4"/>
  <c r="BI236" i="4"/>
  <c r="BJ236" i="4"/>
  <c r="BK236" i="4"/>
  <c r="BL236" i="4"/>
  <c r="BM236" i="4"/>
  <c r="BN236" i="4"/>
  <c r="BO236" i="4"/>
  <c r="BP236" i="4"/>
  <c r="BQ236" i="4"/>
  <c r="BR236" i="4"/>
  <c r="BS236" i="4"/>
  <c r="BT236" i="4"/>
  <c r="BU236" i="4"/>
  <c r="BV236" i="4"/>
  <c r="BW236" i="4"/>
  <c r="BX236" i="4"/>
  <c r="BY236" i="4"/>
  <c r="BY237" i="4"/>
  <c r="N112" i="4"/>
  <c r="N111" i="4"/>
  <c r="BZ236" i="4"/>
  <c r="CA236" i="4"/>
  <c r="CB236" i="4"/>
  <c r="CC236" i="4"/>
  <c r="CD236" i="4"/>
  <c r="CE236" i="4"/>
  <c r="CF236" i="4"/>
  <c r="CG236" i="4"/>
  <c r="CH236" i="4"/>
  <c r="CI236" i="4"/>
  <c r="CJ236" i="4"/>
  <c r="CK236" i="4"/>
  <c r="CL236" i="4"/>
  <c r="CM236" i="4"/>
  <c r="CN236" i="4"/>
  <c r="CO236" i="4"/>
  <c r="CP236" i="4"/>
  <c r="CQ236" i="4"/>
  <c r="CR236" i="4"/>
  <c r="CS236" i="4"/>
  <c r="CT236" i="4"/>
  <c r="CU236" i="4"/>
  <c r="CV236" i="4"/>
  <c r="CW236" i="4"/>
  <c r="CX236" i="4"/>
  <c r="CY236" i="4"/>
  <c r="DA236" i="4"/>
  <c r="CZ236" i="4"/>
  <c r="J237" i="4"/>
  <c r="G237" i="4"/>
  <c r="K237" i="4"/>
  <c r="H237" i="4"/>
  <c r="I237" i="4"/>
  <c r="L237" i="4"/>
  <c r="M237" i="4"/>
  <c r="N237" i="4"/>
  <c r="O237" i="4"/>
  <c r="P237" i="4"/>
  <c r="Q237" i="4"/>
  <c r="R237" i="4"/>
  <c r="S237" i="4"/>
  <c r="T237" i="4"/>
  <c r="U237" i="4"/>
  <c r="V237" i="4"/>
  <c r="W237" i="4"/>
  <c r="X237" i="4"/>
  <c r="Y237" i="4"/>
  <c r="Z237" i="4"/>
  <c r="AA237" i="4"/>
  <c r="AB237" i="4"/>
  <c r="AC237" i="4"/>
  <c r="AD237" i="4"/>
  <c r="AE237" i="4"/>
  <c r="AF237" i="4"/>
  <c r="AG237" i="4"/>
  <c r="AH237" i="4"/>
  <c r="AI237" i="4"/>
  <c r="AJ237" i="4"/>
  <c r="AK237" i="4"/>
  <c r="AL237" i="4"/>
  <c r="AM237" i="4"/>
  <c r="AN237" i="4"/>
  <c r="AO237" i="4"/>
  <c r="AP237" i="4"/>
  <c r="AQ237" i="4"/>
  <c r="AR237" i="4"/>
  <c r="AS237" i="4"/>
  <c r="AT237" i="4"/>
  <c r="AU237" i="4"/>
  <c r="AV237" i="4"/>
  <c r="AW237" i="4"/>
  <c r="AX237" i="4"/>
  <c r="AY237" i="4"/>
  <c r="AZ237" i="4"/>
  <c r="BA237" i="4"/>
  <c r="BB237" i="4"/>
  <c r="BC237" i="4"/>
  <c r="BD237" i="4"/>
  <c r="BE237" i="4"/>
  <c r="BF237" i="4"/>
  <c r="BG237" i="4"/>
  <c r="BH237" i="4"/>
  <c r="BI237" i="4"/>
  <c r="BJ237" i="4"/>
  <c r="BK237" i="4"/>
  <c r="BL237" i="4"/>
  <c r="BM237" i="4"/>
  <c r="BN237" i="4"/>
  <c r="BO237" i="4"/>
  <c r="BP237" i="4"/>
  <c r="BQ237" i="4"/>
  <c r="BR237" i="4"/>
  <c r="BS237" i="4"/>
  <c r="BT237" i="4"/>
  <c r="BU237" i="4"/>
  <c r="BV237" i="4"/>
  <c r="BW237" i="4"/>
  <c r="BX237" i="4"/>
  <c r="BZ237" i="4"/>
  <c r="CA237" i="4"/>
  <c r="CB237" i="4"/>
  <c r="CC237" i="4"/>
  <c r="CD237" i="4"/>
  <c r="CE237" i="4"/>
  <c r="CF237" i="4"/>
  <c r="CG237" i="4"/>
  <c r="CH237" i="4"/>
  <c r="CI237" i="4"/>
  <c r="CJ237" i="4"/>
  <c r="CK237" i="4"/>
  <c r="CL237" i="4"/>
  <c r="CM237" i="4"/>
  <c r="CN237" i="4"/>
  <c r="CO237" i="4"/>
  <c r="CP237" i="4"/>
  <c r="CQ237" i="4"/>
  <c r="CR237" i="4"/>
  <c r="CS237" i="4"/>
  <c r="CT237" i="4"/>
  <c r="CU237" i="4"/>
  <c r="CV237" i="4"/>
  <c r="CW237" i="4"/>
  <c r="CX237" i="4"/>
  <c r="CY237" i="4"/>
  <c r="CZ237" i="4"/>
  <c r="DA237" i="4"/>
  <c r="X105" i="11"/>
  <c r="N106" i="11"/>
  <c r="N105" i="11"/>
  <c r="Q105" i="11"/>
  <c r="Z111" i="4"/>
  <c r="L105" i="11"/>
  <c r="Z105" i="11"/>
  <c r="X111" i="4"/>
  <c r="L111" i="4"/>
  <c r="Q111" i="4"/>
  <c r="H111" i="4"/>
  <c r="C1" i="4"/>
  <c r="H105" i="11"/>
  <c r="C1" i="11"/>
  <c r="I7" i="3"/>
  <c r="I7" i="10"/>
  <c r="Q1" i="11"/>
  <c r="P1" i="11"/>
  <c r="O1" i="11"/>
  <c r="BC1" i="11"/>
  <c r="BQ1" i="11"/>
  <c r="BP1" i="11"/>
  <c r="BO1" i="11"/>
  <c r="BC1" i="4"/>
  <c r="Q1" i="4"/>
  <c r="P1" i="4"/>
  <c r="O1" i="4"/>
  <c r="AE1" i="4"/>
  <c r="C21" i="3" s="1"/>
  <c r="BQ1" i="4"/>
  <c r="BP1" i="4"/>
  <c r="BO1" i="4"/>
  <c r="C19" i="3" l="1"/>
  <c r="A26" i="3" s="1"/>
  <c r="A24" i="3"/>
  <c r="F4" i="12"/>
  <c r="D26" i="3"/>
  <c r="C26" i="3"/>
  <c r="C26" i="10"/>
  <c r="D26" i="10"/>
  <c r="C19" i="10"/>
  <c r="A24" i="10" s="1"/>
  <c r="A26" i="10" l="1"/>
  <c r="F3" i="12"/>
  <c r="F5" i="12" l="1"/>
  <c r="F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Carolyn.Jones</author>
  </authors>
  <commentList>
    <comment ref="A39" authorId="0" shapeId="0" xr:uid="{00000000-0006-0000-0300-000001000000}">
      <text>
        <r>
          <rPr>
            <sz val="12"/>
            <color indexed="81"/>
            <rFont val="Tahoma"/>
            <family val="2"/>
          </rPr>
          <t>Efficiencies are from the table below.</t>
        </r>
      </text>
    </comment>
    <comment ref="B48" authorId="0" shapeId="0" xr:uid="{00000000-0006-0000-0300-000002000000}">
      <text>
        <r>
          <rPr>
            <sz val="12"/>
            <color indexed="81"/>
            <rFont val="Tahoma"/>
            <family val="2"/>
          </rPr>
          <t>SAND</t>
        </r>
      </text>
    </comment>
    <comment ref="D48" authorId="0" shapeId="0" xr:uid="{00000000-0006-0000-0300-000003000000}">
      <text>
        <r>
          <rPr>
            <sz val="12"/>
            <color indexed="81"/>
            <rFont val="Tahoma"/>
            <family val="2"/>
          </rPr>
          <t>LOAMY SAND</t>
        </r>
      </text>
    </comment>
    <comment ref="F48" authorId="0" shapeId="0" xr:uid="{00000000-0006-0000-0300-000004000000}">
      <text>
        <r>
          <rPr>
            <sz val="12"/>
            <color indexed="81"/>
            <rFont val="Tahoma"/>
            <family val="2"/>
          </rPr>
          <t>SANDY LOAM</t>
        </r>
      </text>
    </comment>
    <comment ref="H48" authorId="0" shapeId="0" xr:uid="{00000000-0006-0000-0300-000005000000}">
      <text>
        <r>
          <rPr>
            <sz val="12"/>
            <color indexed="81"/>
            <rFont val="Tahoma"/>
            <family val="2"/>
          </rPr>
          <t>FINE SANDY LOAM</t>
        </r>
      </text>
    </comment>
    <comment ref="J48" authorId="0" shapeId="0" xr:uid="{00000000-0006-0000-0300-000006000000}">
      <text>
        <r>
          <rPr>
            <sz val="12"/>
            <color indexed="81"/>
            <rFont val="Tahoma"/>
            <family val="2"/>
          </rPr>
          <t>LOAM</t>
        </r>
      </text>
    </comment>
    <comment ref="L48" authorId="0" shapeId="0" xr:uid="{00000000-0006-0000-0300-000007000000}">
      <text>
        <r>
          <rPr>
            <sz val="12"/>
            <color indexed="81"/>
            <rFont val="Tahoma"/>
            <family val="2"/>
          </rPr>
          <t>SILT</t>
        </r>
      </text>
    </comment>
    <comment ref="N48" authorId="0" shapeId="0" xr:uid="{00000000-0006-0000-0300-000008000000}">
      <text>
        <r>
          <rPr>
            <sz val="12"/>
            <color indexed="81"/>
            <rFont val="Tahoma"/>
            <family val="2"/>
          </rPr>
          <t>CLAY LOAM</t>
        </r>
      </text>
    </comment>
    <comment ref="P48" authorId="0" shapeId="0" xr:uid="{00000000-0006-0000-0300-000009000000}">
      <text>
        <r>
          <rPr>
            <sz val="12"/>
            <color indexed="81"/>
            <rFont val="Tahoma"/>
            <family val="2"/>
          </rPr>
          <t>CLAY</t>
        </r>
      </text>
    </comment>
    <comment ref="K50" authorId="0" shapeId="0" xr:uid="{00000000-0006-0000-0300-00000A000000}">
      <text>
        <r>
          <rPr>
            <sz val="12"/>
            <color indexed="81"/>
            <rFont val="Tahoma"/>
            <family val="2"/>
          </rPr>
          <t>Efficiencies used in the Example</t>
        </r>
      </text>
    </comment>
  </commentList>
</comments>
</file>

<file path=xl/sharedStrings.xml><?xml version="1.0" encoding="utf-8"?>
<sst xmlns="http://schemas.openxmlformats.org/spreadsheetml/2006/main" count="1499" uniqueCount="472">
  <si>
    <t>=</t>
  </si>
  <si>
    <t>PROPOSED IRRIGATION METHOD</t>
  </si>
  <si>
    <t>Predominant Soil Texture</t>
  </si>
  <si>
    <t>Proposed Cost-Shared Practice</t>
  </si>
  <si>
    <t>s</t>
  </si>
  <si>
    <t>ls</t>
  </si>
  <si>
    <t>sl</t>
  </si>
  <si>
    <t>fsl</t>
  </si>
  <si>
    <t>l</t>
  </si>
  <si>
    <t>sil</t>
  </si>
  <si>
    <t>cl</t>
  </si>
  <si>
    <t>c</t>
  </si>
  <si>
    <t>organic</t>
  </si>
  <si>
    <t>Eb</t>
  </si>
  <si>
    <t>Ea</t>
  </si>
  <si>
    <t>SURFACE IRRIGATION</t>
  </si>
  <si>
    <t>Replace unlined ditch with pipeline/lining</t>
  </si>
  <si>
    <t>Replace a leaky pipeline with a pipeline</t>
  </si>
  <si>
    <t>Improve DU (Split runs, higher Q, etc.)</t>
  </si>
  <si>
    <t>Install a tailwater recovery system</t>
  </si>
  <si>
    <t>Landleveling (previously leveled)</t>
  </si>
  <si>
    <t>Landleveling (previously unleveled)</t>
  </si>
  <si>
    <t>Replace surface irrigation</t>
  </si>
  <si>
    <t>SPRINKLER IRR. (Solid Set, Undertree)</t>
  </si>
  <si>
    <t>Replace hand move sprinkler</t>
  </si>
  <si>
    <t>TRICKLE IRRIGATION</t>
  </si>
  <si>
    <t xml:space="preserve">Replace under tree, solid set sprinkler </t>
  </si>
  <si>
    <t>OTHER</t>
  </si>
  <si>
    <t>*       List crop, multiple crops each calendar year, or crops in a typical rotation.  If there is a permanent crop change, only list the new crop.</t>
  </si>
  <si>
    <t>Date:</t>
  </si>
  <si>
    <t>Applicant:</t>
  </si>
  <si>
    <t>Practice:</t>
  </si>
  <si>
    <t>Predominant Soil Texture:</t>
  </si>
  <si>
    <t>Eb/100</t>
  </si>
  <si>
    <t>Ea/100</t>
  </si>
  <si>
    <t>CENTER PIVOTS</t>
  </si>
  <si>
    <t>Replace wheel lines</t>
  </si>
  <si>
    <t>Applicant  No.:</t>
  </si>
  <si>
    <t>EQIP IRRIGATION PRACTICES</t>
  </si>
  <si>
    <t>(Acre Inches Per Acre)</t>
  </si>
  <si>
    <t>ETc</t>
  </si>
  <si>
    <t>Estimated Annual Water Savings:</t>
  </si>
  <si>
    <t>NRCS, Davis, CA, 6/25/03</t>
  </si>
  <si>
    <t>SPRINKLER IRR. (Hand Move/Side Roll)</t>
  </si>
  <si>
    <t>Estimated Water Conserved</t>
  </si>
  <si>
    <t>/100</t>
  </si>
  <si>
    <t>in</t>
  </si>
  <si>
    <t xml:space="preserve">Total Annual ETc (in.) =  </t>
  </si>
  <si>
    <t>EXAMPLE: Replace an unlined ditch with a pipeline in a furrow irrigation system.  The soil is a loam and the annual ETc is 31 in.</t>
  </si>
  <si>
    <t>Efficiency BEFORE = Eb = 71%</t>
  </si>
  <si>
    <t>Efficiency AFTER = Ea = 78%</t>
  </si>
  <si>
    <t>ac-in/ac</t>
  </si>
  <si>
    <t>ETc = 31 in</t>
  </si>
  <si>
    <t>Wb =</t>
  </si>
  <si>
    <t>Wa =</t>
  </si>
  <si>
    <t>Estimated water applied BEFORE = Wb = ETc/(Eb/100) = 31/0.71 = 43.7</t>
  </si>
  <si>
    <t>Estimated water applied AFTER = Wa = ETc/(Ea/100) = 31/0.78 = 39.7</t>
  </si>
  <si>
    <t>Wb - Wa</t>
  </si>
  <si>
    <t>INPUT CELLS</t>
  </si>
  <si>
    <t>Seek assistance from your Area Engineer.  Document procedures and source of values.</t>
  </si>
  <si>
    <t>Crop(s) *</t>
  </si>
  <si>
    <t>ETc (in.) **</t>
  </si>
  <si>
    <t>SUGGESTED BEFORE (Eb) AND AFTER (Ea) SYSTEM EFFICIENCIES ***</t>
  </si>
  <si>
    <t>***   For estimating water savings associated with the EQIP program. These values can be used to represent cost-share applicant conditions.  For surface irrigation, values apply to systems on uniform slopes.</t>
  </si>
  <si>
    <t>Estimated Amount of Water Applied BEFORE Practice:</t>
  </si>
  <si>
    <t>Estimated Amount of Water Applied AFTER Practice:</t>
  </si>
  <si>
    <r>
      <t xml:space="preserve">Estimated water savings = Wb - Wa = 43.7 - 39.7 = </t>
    </r>
    <r>
      <rPr>
        <u/>
        <sz val="12"/>
        <color indexed="12"/>
        <rFont val="Helv"/>
      </rPr>
      <t>4.0 ac-in/ac</t>
    </r>
  </si>
  <si>
    <t>**     Used here as an approximation of the net water requirement.  Effective precipitation or salt leaching and other  beneficials water uses are not accounted for.  For crops in rotation, calculate a weighted average ETc for a rotation cycle.  If there is a permanent crop change, use the ETc of the new crop.  Include cover crop ETc if applicable.</t>
  </si>
  <si>
    <t>Zone Selection</t>
  </si>
  <si>
    <t>Alfalfa</t>
  </si>
  <si>
    <t>Almonds</t>
  </si>
  <si>
    <t>Apple</t>
  </si>
  <si>
    <t>Artichokes</t>
  </si>
  <si>
    <t>Asparagus</t>
  </si>
  <si>
    <t>Avocado</t>
  </si>
  <si>
    <t>Beans (dry)</t>
  </si>
  <si>
    <t>Beans (Green)</t>
  </si>
  <si>
    <t>Beets</t>
  </si>
  <si>
    <t>Broccoli</t>
  </si>
  <si>
    <t>Carrots</t>
  </si>
  <si>
    <t>Celery</t>
  </si>
  <si>
    <t>Cereal Grains</t>
  </si>
  <si>
    <t>Citrus</t>
  </si>
  <si>
    <t>Cotton</t>
  </si>
  <si>
    <t>Crucifers</t>
  </si>
  <si>
    <t>Cucumber</t>
  </si>
  <si>
    <t>Eggplant</t>
  </si>
  <si>
    <t>Evergreen</t>
  </si>
  <si>
    <t>Grapevines</t>
  </si>
  <si>
    <t>Kiwifruit</t>
  </si>
  <si>
    <t>Lentil</t>
  </si>
  <si>
    <t>Millet</t>
  </si>
  <si>
    <t>Oats</t>
  </si>
  <si>
    <t>Olives</t>
  </si>
  <si>
    <t>Onion (green)</t>
  </si>
  <si>
    <t>Pasture</t>
  </si>
  <si>
    <t>Peas</t>
  </si>
  <si>
    <t>Radishes</t>
  </si>
  <si>
    <t>Safflower</t>
  </si>
  <si>
    <t>Spinach</t>
  </si>
  <si>
    <t>Squash</t>
  </si>
  <si>
    <t>Stone fruits</t>
  </si>
  <si>
    <t>Strawberries</t>
  </si>
  <si>
    <t>Sunflower</t>
  </si>
  <si>
    <t>Turfgrass</t>
  </si>
  <si>
    <t>Walnuts</t>
  </si>
  <si>
    <t>Crop</t>
  </si>
  <si>
    <t>Soil</t>
  </si>
  <si>
    <t>Organic</t>
  </si>
  <si>
    <t xml:space="preserve">SURFACE IRRIGATION (Replace Unlined ditch with Pipeline/lining) </t>
  </si>
  <si>
    <t>SURFACE IRRIGATION (Replace a leaky pipeline with a pipeline)</t>
  </si>
  <si>
    <t>SURFACE IRRIGATION (Improve DU (Split runs, higher Q, etc.)</t>
  </si>
  <si>
    <t>SURFACE IRRIGATION (Install a tailwater recovery system)</t>
  </si>
  <si>
    <t>SURFACE IRRIGATION (Landleveling (previously leveled)</t>
  </si>
  <si>
    <t>SURFACE IRRIGATION (Landleveling (previously unleveled)</t>
  </si>
  <si>
    <t>SPRINKLER IRR. (Hand Move/Side Roll) (Replace Surface irrigation)</t>
  </si>
  <si>
    <t>SPRINKLER IRR. (Solid Set, Undertree) (Replace surface irrigation)</t>
  </si>
  <si>
    <t>SPRINKLER IRR. (Solid Set, Undertree)(Replace hand move sprinkler)</t>
  </si>
  <si>
    <t>CENTER PIVOTS (Replace suface irrigation)</t>
  </si>
  <si>
    <t>CENTER PIVOTS (Replace wheel lines)</t>
  </si>
  <si>
    <t>Practice</t>
  </si>
  <si>
    <t>Etc</t>
  </si>
  <si>
    <t>Wb</t>
  </si>
  <si>
    <t>Wa</t>
  </si>
  <si>
    <t>Peppers</t>
  </si>
  <si>
    <t>Rice</t>
  </si>
  <si>
    <t>Zone 10</t>
  </si>
  <si>
    <t>Zone 12</t>
  </si>
  <si>
    <t>Zone 14</t>
  </si>
  <si>
    <t>Zone 16</t>
  </si>
  <si>
    <t>Zone 15</t>
  </si>
  <si>
    <t>Zone 11</t>
  </si>
  <si>
    <t>Notes</t>
  </si>
  <si>
    <t>newuser1</t>
  </si>
  <si>
    <t>Pistachios</t>
  </si>
  <si>
    <t>used for pull down menu</t>
  </si>
  <si>
    <t>Zone 1</t>
  </si>
  <si>
    <t>Zone 2</t>
  </si>
  <si>
    <t>Zone 3</t>
  </si>
  <si>
    <t>Zone 4</t>
  </si>
  <si>
    <t>Zone 5</t>
  </si>
  <si>
    <t>Zone 6</t>
  </si>
  <si>
    <t>Zone 7</t>
  </si>
  <si>
    <t>Zone 8</t>
  </si>
  <si>
    <t>Zone 9</t>
  </si>
  <si>
    <t>Zone 13</t>
  </si>
  <si>
    <t>Zone 17</t>
  </si>
  <si>
    <t>Zone 18</t>
  </si>
  <si>
    <t>Annual Water Savings Estimate</t>
  </si>
  <si>
    <t>si</t>
  </si>
  <si>
    <t>Sand</t>
  </si>
  <si>
    <t>Loamy Sand</t>
  </si>
  <si>
    <t>Sandy Loam</t>
  </si>
  <si>
    <t>Fine Sandy Loam</t>
  </si>
  <si>
    <t>Loam</t>
  </si>
  <si>
    <t>Silt</t>
  </si>
  <si>
    <t>Clay Loam</t>
  </si>
  <si>
    <t xml:space="preserve">Clay </t>
  </si>
  <si>
    <t>Lettuce (Fall Planting)</t>
  </si>
  <si>
    <t>Lettuce (Spring Planting)</t>
  </si>
  <si>
    <t>Onion (dry) (Spring Planting)</t>
  </si>
  <si>
    <t>Onion (dry) (Fall Planting)</t>
  </si>
  <si>
    <t>Estimated before practice water use</t>
  </si>
  <si>
    <t>Ac-in/Ac</t>
  </si>
  <si>
    <t xml:space="preserve">  Ac-in/Ac</t>
  </si>
  <si>
    <t xml:space="preserve">Estimated after practice water use   </t>
  </si>
  <si>
    <t>Crop Notes</t>
  </si>
  <si>
    <t>ET Based on NRCS state office Aug,2000 (annual) (planting 1/1 and harvesting 12/31)</t>
  </si>
  <si>
    <t>ET Based on NRCS state office Aug,2000 (planting 4/11 and harvesting 11/15)</t>
  </si>
  <si>
    <t>ET Based on NRCS state office Aug,2000 (planting 1/1 and harvesting 12/31)</t>
  </si>
  <si>
    <t>ET Based on NRCS state office Aug,2000 (planting 7/1 and harvesting 5/1)</t>
  </si>
  <si>
    <t>ET Based on NRCS state office Aug,2000 (planting 11/30 and harvesting 5/31)</t>
  </si>
  <si>
    <t>ET Based on NRCS state office Aug,2000 (planting 5/1 and harvesting 8/15)</t>
  </si>
  <si>
    <t>ET Based on NRCS state office Aug,2000 (planting 3/1 and harvesting 5/31)</t>
  </si>
  <si>
    <t>ET Based on NRCS state office Aug,2000 (planting 3/1 and harvesting 10/15)</t>
  </si>
  <si>
    <t>ET Based on NRCS state office Aug,2000 (planting 4/30 and harvesting 8/31)</t>
  </si>
  <si>
    <t>ET Based on NRCS state office Aug,2000 (planting 4/1 and harvesting 6/20)</t>
  </si>
  <si>
    <t>ET Based on NRCS state office Aug,2000 (planting 3/15 and harvesting 7/1)</t>
  </si>
  <si>
    <t>ET Based on NRCS state office Aug,2000  (planting 9/30 and harvesting 4/30)</t>
  </si>
  <si>
    <t>ET Based on NRCS state office Aug,2000 (planting 9/15 and harvesting 1/15)</t>
  </si>
  <si>
    <t>ET Based on NRCS state office Aug,2000 (planting 11/1 and harvesting 5/31)</t>
  </si>
  <si>
    <t>ET Based on NRCS state office Aug,2000 (silage) (planting 6/17 and harvesting 10/20)</t>
  </si>
  <si>
    <t>ET Based on NRCS state office Aug,2000 (Grain) (planting 3/16 and harvesting 8/15)</t>
  </si>
  <si>
    <t>ET Based on NRCS state office Aug,2000 (planting 4/16 and harvesting 10/15)</t>
  </si>
  <si>
    <t>ET Based on NRCS state office Aug,2000 (planting 8/1 and harvesting 11/15)</t>
  </si>
  <si>
    <t>ET Based on NRCS state office Aug,2000 (planting 3/15 and harvesting 6/15)</t>
  </si>
  <si>
    <t>ET Based on NRCS state office Aug,2000 (planting 4/1 and harvesting 11/15)</t>
  </si>
  <si>
    <t>ET Based on NRCS state office Aug,2000 (planting 4/1 and harvesting 11/1)</t>
  </si>
  <si>
    <t>ET Based on NRCS state office Aug,2000 (planting 5/1 and harvesting 10/31)</t>
  </si>
  <si>
    <t>ET Based on NRCS state office Aug,2000 (planting 6/15 and harvesting 9/30)</t>
  </si>
  <si>
    <t>ET Based on NRCS state office Aug,2000 (planting 8/31 and harvesting 12/31)</t>
  </si>
  <si>
    <t>ET Based on NRCS state office Aug,2000 (planting 3/15 and harvesting 7/15)</t>
  </si>
  <si>
    <t>ET Based on NRCS state office Aug,2000 (planting 3/16 and harvesting 7/31)</t>
  </si>
  <si>
    <t>ET Based on NRCS state office Aug,2000 (planting 4/1 and harvesting 1/15)</t>
  </si>
  <si>
    <t>ET Based on NRCS state office Aug,2000 (planting 9/16 and harvesting 5/31)</t>
  </si>
  <si>
    <t>ET Based on NRCS state office Aug,2000 (planting 3/1 and harvesting 8/31)</t>
  </si>
  <si>
    <t>ET Estimated based on Westland's data and NRCS Aug,2000 data (added 2" to NRCS almonds data)</t>
  </si>
  <si>
    <t>ET Based on NRCS state office Aug,2000 (planting 3/1 and harvesting 6/30)</t>
  </si>
  <si>
    <t>ET Based on NRCS state office Aug,2000 (planting 4/30 and harvesting 9/30)</t>
  </si>
  <si>
    <t>ET Based on NRCS state office Aug,2000 (planting 4/1 and harvesting 5/1)</t>
  </si>
  <si>
    <t>ET Based on NRCS state office Aug,2000 (planting 5/1 and harvesting 9/30)</t>
  </si>
  <si>
    <t>ET Based on NRCS state office Aug,2000 (planting 4/1 and harvesting 7/31)</t>
  </si>
  <si>
    <t>ET Based on NRCS state office Aug,2000 (planting 7/1 and harvesting 10/31)</t>
  </si>
  <si>
    <t>ET Based on NRCS state office Aug,2000 (planting 3/31 and harvesting 8/31)</t>
  </si>
  <si>
    <t>ET Based on NRCS state office Aug,2000 (planting 11/15 and harvesting 1/31)</t>
  </si>
  <si>
    <t>ET Based on NRCS state office Aug,2000 (planting 6/3 and harvesting 4/30)</t>
  </si>
  <si>
    <t>ET Based on NRCS state office Aug,2000 (planting 3/16 and harvesting 9/15)</t>
  </si>
  <si>
    <t>ET Based on NRCS state office Aug,2000 (planting 5/1 and harvesting 9/10)</t>
  </si>
  <si>
    <t>ET Based on NRCS state office Aug,2000 (planting 1/31 and harvesting 6/30)</t>
  </si>
  <si>
    <t>ET Based on NRCS state office Aug,2000 (planting 4/2 and harvesting 9/8)</t>
  </si>
  <si>
    <t>ET Based on NRCS state office Aug,2000 (Warm Season) (planting 1/1 and harvesting 12/31)</t>
  </si>
  <si>
    <t>ET Based on NRCS state office Aug,2000 (planting 10/14 and harvesting 6/2)</t>
  </si>
  <si>
    <t>ET Based on NRCS state office Aug,2000 (planting 11/15 and harvesting 7/4)</t>
  </si>
  <si>
    <t>Before Efficiencies</t>
  </si>
  <si>
    <t>After Efficiencies</t>
  </si>
  <si>
    <t>Note:  These values are seasonal estimates based on NRCS California Consumptive Database Aug. 2000</t>
  </si>
  <si>
    <t>Barley (planting 11/30)</t>
  </si>
  <si>
    <t>Barley (planting 4/30)</t>
  </si>
  <si>
    <t>Corn (planting 6/17)</t>
  </si>
  <si>
    <t>Corn (planting 3/16)</t>
  </si>
  <si>
    <t>Melon (planting 3/16)</t>
  </si>
  <si>
    <t>Melon (planting 4/1)</t>
  </si>
  <si>
    <t>Potato (planting 3/1)</t>
  </si>
  <si>
    <t>Potato (planting 4/30)</t>
  </si>
  <si>
    <t>Sorghum (planting 7/1)</t>
  </si>
  <si>
    <t>Sorghum (planting 3/31)</t>
  </si>
  <si>
    <t>Sugarbeets (planting 6/3)</t>
  </si>
  <si>
    <t>Sugarbeets (planting 3/16)</t>
  </si>
  <si>
    <t>Tomato (planting 1/31)</t>
  </si>
  <si>
    <t>Tomato (planting 4/2)</t>
  </si>
  <si>
    <t>Wheat (planting 10/14)</t>
  </si>
  <si>
    <t>Wheat (planting 11/15)</t>
  </si>
  <si>
    <t>Unprotect Workbook</t>
  </si>
  <si>
    <t>Unprotect Worksheet</t>
  </si>
  <si>
    <t>ET Zone</t>
  </si>
  <si>
    <t>ET Esimated based on Annexure-11 www.cgg.gov.in/ipmip website and assumed zone 14 was correlated</t>
  </si>
  <si>
    <t>Pomegranates</t>
  </si>
  <si>
    <t>Applicant</t>
  </si>
  <si>
    <t>Date</t>
  </si>
  <si>
    <t>Before Use</t>
  </si>
  <si>
    <t>After Use</t>
  </si>
  <si>
    <t>Perched Water</t>
  </si>
  <si>
    <t>Score</t>
  </si>
  <si>
    <t>Life Ex.</t>
  </si>
  <si>
    <t>Project Cost</t>
  </si>
  <si>
    <t>Acreage</t>
  </si>
  <si>
    <t>Ranker</t>
  </si>
  <si>
    <t>Reviewed</t>
  </si>
  <si>
    <t>Sugarbeets (planting 6/16)</t>
  </si>
  <si>
    <t>Peak Daily ET</t>
  </si>
  <si>
    <t>Peak Daily ET (in)</t>
  </si>
  <si>
    <t>Annual Water Savings (in)</t>
  </si>
  <si>
    <t>Use 80% peak daily ET due to deficit irrigation</t>
  </si>
  <si>
    <t>Baseline-select</t>
  </si>
  <si>
    <t>T-select</t>
  </si>
  <si>
    <t>R-select</t>
  </si>
  <si>
    <t xml:space="preserve">ET Zone </t>
  </si>
  <si>
    <t>Selection</t>
  </si>
  <si>
    <t>Humboldt</t>
  </si>
  <si>
    <t>Mt. Diablo</t>
  </si>
  <si>
    <t>San Bernadino</t>
  </si>
  <si>
    <t>Drainage</t>
  </si>
  <si>
    <t>Count</t>
  </si>
  <si>
    <t>Humbolt</t>
  </si>
  <si>
    <t>4W</t>
  </si>
  <si>
    <t>3W</t>
  </si>
  <si>
    <t>2W</t>
  </si>
  <si>
    <t>1W</t>
  </si>
  <si>
    <t>1E</t>
  </si>
  <si>
    <t>2E</t>
  </si>
  <si>
    <t>3E</t>
  </si>
  <si>
    <t>4E</t>
  </si>
  <si>
    <t>5E</t>
  </si>
  <si>
    <t>6E</t>
  </si>
  <si>
    <t>7E</t>
  </si>
  <si>
    <t>8E</t>
  </si>
  <si>
    <t>9E</t>
  </si>
  <si>
    <t>10E</t>
  </si>
  <si>
    <t>19W</t>
  </si>
  <si>
    <t>18W</t>
  </si>
  <si>
    <t>17W</t>
  </si>
  <si>
    <t>16W</t>
  </si>
  <si>
    <t>15W</t>
  </si>
  <si>
    <t>14W</t>
  </si>
  <si>
    <t>13W</t>
  </si>
  <si>
    <t>12W</t>
  </si>
  <si>
    <t>11W</t>
  </si>
  <si>
    <t>10W</t>
  </si>
  <si>
    <t>9W</t>
  </si>
  <si>
    <t>8W</t>
  </si>
  <si>
    <t>7W</t>
  </si>
  <si>
    <t>6W</t>
  </si>
  <si>
    <t>5W</t>
  </si>
  <si>
    <t>11E</t>
  </si>
  <si>
    <t>12E</t>
  </si>
  <si>
    <t>13E</t>
  </si>
  <si>
    <t>14E</t>
  </si>
  <si>
    <t>15E</t>
  </si>
  <si>
    <t>16E</t>
  </si>
  <si>
    <t>17E</t>
  </si>
  <si>
    <t>18E</t>
  </si>
  <si>
    <t>19E</t>
  </si>
  <si>
    <t>20E</t>
  </si>
  <si>
    <t>21E</t>
  </si>
  <si>
    <t>22E</t>
  </si>
  <si>
    <t>23E</t>
  </si>
  <si>
    <t>24E</t>
  </si>
  <si>
    <t>25E</t>
  </si>
  <si>
    <t>26E</t>
  </si>
  <si>
    <t>27E</t>
  </si>
  <si>
    <t>28E</t>
  </si>
  <si>
    <t>29E</t>
  </si>
  <si>
    <t>30E</t>
  </si>
  <si>
    <t>31E</t>
  </si>
  <si>
    <t>32E</t>
  </si>
  <si>
    <t>33E</t>
  </si>
  <si>
    <t>34E</t>
  </si>
  <si>
    <t>35E</t>
  </si>
  <si>
    <t>36E</t>
  </si>
  <si>
    <t>37E</t>
  </si>
  <si>
    <t>38E</t>
  </si>
  <si>
    <t>39E</t>
  </si>
  <si>
    <t>40E</t>
  </si>
  <si>
    <t>41E</t>
  </si>
  <si>
    <t>42E</t>
  </si>
  <si>
    <t>43E</t>
  </si>
  <si>
    <t>44E</t>
  </si>
  <si>
    <t>45E</t>
  </si>
  <si>
    <t>46E</t>
  </si>
  <si>
    <t>47E</t>
  </si>
  <si>
    <t>36W</t>
  </si>
  <si>
    <t>35W</t>
  </si>
  <si>
    <t>34W</t>
  </si>
  <si>
    <t>33W</t>
  </si>
  <si>
    <t>32W</t>
  </si>
  <si>
    <t>31W</t>
  </si>
  <si>
    <t>30W</t>
  </si>
  <si>
    <t>29W</t>
  </si>
  <si>
    <t>28W</t>
  </si>
  <si>
    <t>27W</t>
  </si>
  <si>
    <t>26W</t>
  </si>
  <si>
    <t>25W</t>
  </si>
  <si>
    <t>24W</t>
  </si>
  <si>
    <t>23W</t>
  </si>
  <si>
    <t>22W</t>
  </si>
  <si>
    <t>21W</t>
  </si>
  <si>
    <t>20W</t>
  </si>
  <si>
    <t>Lookup</t>
  </si>
  <si>
    <t>count</t>
  </si>
  <si>
    <t>20N</t>
  </si>
  <si>
    <t>49N</t>
  </si>
  <si>
    <t>Township selection pulldown</t>
  </si>
  <si>
    <t>Range Selection pulldown</t>
  </si>
  <si>
    <t>19N</t>
  </si>
  <si>
    <t>48N</t>
  </si>
  <si>
    <t>18N</t>
  </si>
  <si>
    <t>47N</t>
  </si>
  <si>
    <t>17N</t>
  </si>
  <si>
    <t>46N</t>
  </si>
  <si>
    <t>16N</t>
  </si>
  <si>
    <t>45N</t>
  </si>
  <si>
    <t>15N</t>
  </si>
  <si>
    <t>44N</t>
  </si>
  <si>
    <t>14N</t>
  </si>
  <si>
    <t>43N</t>
  </si>
  <si>
    <t>13N</t>
  </si>
  <si>
    <t>42N</t>
  </si>
  <si>
    <t>12N</t>
  </si>
  <si>
    <t>41N</t>
  </si>
  <si>
    <t>11N</t>
  </si>
  <si>
    <t>40N</t>
  </si>
  <si>
    <t>10N</t>
  </si>
  <si>
    <t>39N</t>
  </si>
  <si>
    <t>9N</t>
  </si>
  <si>
    <t>38N</t>
  </si>
  <si>
    <t>8N</t>
  </si>
  <si>
    <t>37N</t>
  </si>
  <si>
    <t>7N</t>
  </si>
  <si>
    <t>36N</t>
  </si>
  <si>
    <t>6N</t>
  </si>
  <si>
    <t>35N</t>
  </si>
  <si>
    <t>5N</t>
  </si>
  <si>
    <t>34N</t>
  </si>
  <si>
    <t>4N</t>
  </si>
  <si>
    <t>33N</t>
  </si>
  <si>
    <t>3N</t>
  </si>
  <si>
    <t>32N</t>
  </si>
  <si>
    <t>2N</t>
  </si>
  <si>
    <t>31N</t>
  </si>
  <si>
    <t>1N</t>
  </si>
  <si>
    <t>30N</t>
  </si>
  <si>
    <t>1S</t>
  </si>
  <si>
    <t>29N</t>
  </si>
  <si>
    <t>2S</t>
  </si>
  <si>
    <t>28N</t>
  </si>
  <si>
    <t>3S</t>
  </si>
  <si>
    <t>27N</t>
  </si>
  <si>
    <t>4S</t>
  </si>
  <si>
    <t>26N</t>
  </si>
  <si>
    <t>5S</t>
  </si>
  <si>
    <t>25N</t>
  </si>
  <si>
    <t>6S</t>
  </si>
  <si>
    <t>24N</t>
  </si>
  <si>
    <t>23N</t>
  </si>
  <si>
    <t>22N</t>
  </si>
  <si>
    <t>21N</t>
  </si>
  <si>
    <t>7S</t>
  </si>
  <si>
    <t>8S</t>
  </si>
  <si>
    <t>9S</t>
  </si>
  <si>
    <t>10S</t>
  </si>
  <si>
    <t>11S</t>
  </si>
  <si>
    <t>12S</t>
  </si>
  <si>
    <t>13S</t>
  </si>
  <si>
    <t>14S</t>
  </si>
  <si>
    <t>15S</t>
  </si>
  <si>
    <t>16S</t>
  </si>
  <si>
    <t>17S</t>
  </si>
  <si>
    <t>18S</t>
  </si>
  <si>
    <t>19S</t>
  </si>
  <si>
    <t>20S</t>
  </si>
  <si>
    <t>21S</t>
  </si>
  <si>
    <t>22S</t>
  </si>
  <si>
    <t>23S</t>
  </si>
  <si>
    <t>24S</t>
  </si>
  <si>
    <t>25S</t>
  </si>
  <si>
    <t>26S</t>
  </si>
  <si>
    <t>27S</t>
  </si>
  <si>
    <t>28S</t>
  </si>
  <si>
    <t>29S</t>
  </si>
  <si>
    <t>30S</t>
  </si>
  <si>
    <t>31S</t>
  </si>
  <si>
    <t>32S</t>
  </si>
  <si>
    <t>33S</t>
  </si>
  <si>
    <t>IWM level:</t>
  </si>
  <si>
    <t>IWM % savings:</t>
  </si>
  <si>
    <t>Note:  These values Peak Daily ET Values are seasonal estimates based on NRCS California Consumptive Database Aug. 2000</t>
  </si>
  <si>
    <t>RangeCell</t>
  </si>
  <si>
    <t>Township Cell</t>
  </si>
  <si>
    <t>IWM Cell Level</t>
  </si>
  <si>
    <t>SPRINKLER IRR. (Hand Move/Side Roll) (No change)</t>
  </si>
  <si>
    <t>SPRINKLER IRR. (Solid Set, Undertree) (No change)</t>
  </si>
  <si>
    <t>CENTER PIVOTS (No change)</t>
  </si>
  <si>
    <t>%</t>
  </si>
  <si>
    <t>DRIP IRRIGATION (Replace hand move sprinkler)</t>
  </si>
  <si>
    <t>DRIP IRRIGATION (No change)</t>
  </si>
  <si>
    <t>DRIP IRRIGATION (Replace under tree, solid set sprinkler or drip)</t>
  </si>
  <si>
    <t>DRIP IRRIGATION (Replace surface irrigation)</t>
  </si>
  <si>
    <t>SWEEP Irrigation Water Savings Assessment Tool</t>
  </si>
  <si>
    <t>Increase IWM by 1 Level</t>
  </si>
  <si>
    <t>Increase IWM by 2 Levels</t>
  </si>
  <si>
    <t>Increase IWM by 3 Levels</t>
  </si>
  <si>
    <t>Field or Ranch Name:</t>
  </si>
  <si>
    <t>Impacted Acres:</t>
  </si>
  <si>
    <t>No Change in IWM plan</t>
  </si>
  <si>
    <t>Estimated "Before" Scenario Water Use</t>
  </si>
  <si>
    <t>Estimated "After" Scenario Water Use</t>
  </si>
  <si>
    <t>Percent Water Savings</t>
  </si>
  <si>
    <t>SURFACE IRRIGATION (With a leaky pipeline)</t>
  </si>
  <si>
    <t>SURFACE IRRIGATION (Without a tailwater recovery system)</t>
  </si>
  <si>
    <t>SURFACE IRRIGATION (Unleveled)</t>
  </si>
  <si>
    <t xml:space="preserve">SURFACE IRRIGATION (With an Unlined ditch) </t>
  </si>
  <si>
    <t xml:space="preserve">SPRINKLER IRR. (Hand Move/Side Roll) </t>
  </si>
  <si>
    <t xml:space="preserve">DRIP IRRIGATION </t>
  </si>
  <si>
    <t>SURFACE IRRIGATION (Under optimal conditions (lined ditch, tailwater recovery, good DU) )</t>
  </si>
  <si>
    <t>SURFACE IRRIGATION (With a Low DU)</t>
  </si>
  <si>
    <r>
      <t xml:space="preserve">The "before" scenario tab represents the baseline situation on the field. Complete this tab to represent the "pre-project" conditions. An </t>
    </r>
    <r>
      <rPr>
        <i/>
        <sz val="11"/>
        <rFont val="Calibri"/>
        <family val="2"/>
      </rPr>
      <t>estimate</t>
    </r>
    <r>
      <rPr>
        <sz val="11"/>
        <rFont val="Calibri"/>
        <family val="2"/>
      </rPr>
      <t xml:space="preserve"> of baseline water use will be calculated based upon the field location, soil type, and irrigation method.</t>
    </r>
  </si>
  <si>
    <r>
      <t xml:space="preserve">The "after" scenario tab represents the desired situation on the field. Complete this tab to represent the "post-project" conditions. An </t>
    </r>
    <r>
      <rPr>
        <i/>
        <sz val="11"/>
        <rFont val="Calibri"/>
        <family val="2"/>
      </rPr>
      <t>estimate</t>
    </r>
    <r>
      <rPr>
        <sz val="11"/>
        <rFont val="Calibri"/>
        <family val="2"/>
      </rPr>
      <t xml:space="preserve"> of projected water use will be calculated based upon the field location, soil type,  irrigation method, and change in the level of irrigation management. See the instruction tab for more information on the levels of water management.</t>
    </r>
  </si>
  <si>
    <t xml:space="preserve">SURFACE IRRIGATION (Under optimal conditions (lined ditch, tailwater recovery, good DU)) (No change) </t>
  </si>
  <si>
    <t>Estimated "before" water use</t>
  </si>
  <si>
    <t xml:space="preserve">Estimated "after" water use   </t>
  </si>
  <si>
    <t>Annual Estimated Water Savings</t>
  </si>
  <si>
    <t>Application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</si>
</sst>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quot;$&quot;#,##0"/>
    <numFmt numFmtId="167" formatCode="0.0000"/>
  </numFmts>
  <fonts count="47" x14ac:knownFonts="1">
    <font>
      <sz val="12"/>
      <name val="Helv"/>
    </font>
    <font>
      <sz val="12"/>
      <color indexed="12"/>
      <name val="Helv"/>
    </font>
    <font>
      <sz val="12"/>
      <name val="Helv"/>
    </font>
    <font>
      <b/>
      <sz val="24"/>
      <name val="Helv"/>
    </font>
    <font>
      <b/>
      <sz val="14"/>
      <name val="Helv"/>
    </font>
    <font>
      <b/>
      <sz val="24"/>
      <color indexed="12"/>
      <name val="Helv"/>
    </font>
    <font>
      <b/>
      <sz val="24"/>
      <color indexed="53"/>
      <name val="Helv"/>
    </font>
    <font>
      <b/>
      <sz val="12"/>
      <name val="Helv"/>
    </font>
    <font>
      <sz val="8"/>
      <name val="Helv"/>
    </font>
    <font>
      <b/>
      <sz val="12"/>
      <color indexed="12"/>
      <name val="Helv"/>
    </font>
    <font>
      <u/>
      <sz val="12"/>
      <color indexed="12"/>
      <name val="Helv"/>
    </font>
    <font>
      <sz val="12"/>
      <color indexed="81"/>
      <name val="Tahoma"/>
      <family val="2"/>
    </font>
    <font>
      <b/>
      <sz val="16"/>
      <name val="Helv"/>
    </font>
    <font>
      <sz val="12"/>
      <color indexed="10"/>
      <name val="Helv"/>
    </font>
    <font>
      <sz val="24"/>
      <name val="Helv"/>
    </font>
    <font>
      <sz val="10"/>
      <name val="Helv"/>
    </font>
    <font>
      <sz val="6"/>
      <name val="Helv"/>
    </font>
    <font>
      <sz val="12"/>
      <name val="Times New Roman"/>
      <family val="1"/>
    </font>
    <font>
      <u/>
      <sz val="12"/>
      <name val="Times New Roman"/>
      <family val="1"/>
    </font>
    <font>
      <sz val="12"/>
      <name val="Helv"/>
    </font>
    <font>
      <b/>
      <sz val="8"/>
      <name val="Arial"/>
      <family val="2"/>
    </font>
    <font>
      <b/>
      <sz val="12"/>
      <name val="Arial"/>
      <family val="2"/>
    </font>
    <font>
      <sz val="12"/>
      <name val="Arial"/>
      <family val="2"/>
    </font>
    <font>
      <sz val="8"/>
      <name val="Arial"/>
      <family val="2"/>
    </font>
    <font>
      <sz val="10"/>
      <name val="Arial"/>
      <family val="2"/>
    </font>
    <font>
      <b/>
      <sz val="12"/>
      <color indexed="8"/>
      <name val="Arial"/>
      <family val="2"/>
    </font>
    <font>
      <sz val="24"/>
      <color indexed="10"/>
      <name val="Helv"/>
    </font>
    <font>
      <b/>
      <sz val="10"/>
      <name val="Helv"/>
    </font>
    <font>
      <sz val="8"/>
      <color indexed="10"/>
      <name val="Helv"/>
    </font>
    <font>
      <sz val="10"/>
      <color indexed="10"/>
      <name val="Helv"/>
    </font>
    <font>
      <b/>
      <sz val="6"/>
      <name val="Arial"/>
      <family val="2"/>
    </font>
    <font>
      <sz val="12"/>
      <name val="Helv"/>
    </font>
    <font>
      <b/>
      <sz val="8"/>
      <color indexed="22"/>
      <name val="Arial"/>
      <family val="2"/>
    </font>
    <font>
      <b/>
      <sz val="12"/>
      <color indexed="22"/>
      <name val="Arial"/>
      <family val="2"/>
    </font>
    <font>
      <b/>
      <sz val="16"/>
      <color indexed="10"/>
      <name val="Helv"/>
    </font>
    <font>
      <sz val="6"/>
      <name val="Arial"/>
      <family val="2"/>
    </font>
    <font>
      <sz val="12"/>
      <name val="Arial"/>
      <family val="2"/>
    </font>
    <font>
      <b/>
      <sz val="10"/>
      <name val="Arial"/>
      <family val="2"/>
    </font>
    <font>
      <sz val="11"/>
      <name val="Helv"/>
    </font>
    <font>
      <sz val="11"/>
      <name val="Calibri"/>
      <family val="2"/>
    </font>
    <font>
      <i/>
      <sz val="11"/>
      <name val="Calibri"/>
      <family val="2"/>
    </font>
    <font>
      <b/>
      <sz val="12"/>
      <name val="Calibri"/>
      <family val="2"/>
      <scheme val="minor"/>
    </font>
    <font>
      <b/>
      <sz val="16"/>
      <name val="Cambria"/>
      <family val="1"/>
      <scheme val="major"/>
    </font>
    <font>
      <sz val="14"/>
      <color theme="4"/>
      <name val="Calibri"/>
      <family val="2"/>
      <scheme val="minor"/>
    </font>
    <font>
      <u/>
      <sz val="14"/>
      <color theme="4"/>
      <name val="Calibri"/>
      <family val="2"/>
      <scheme val="minor"/>
    </font>
    <font>
      <sz val="11"/>
      <name val="Calibri"/>
      <family val="2"/>
      <scheme val="minor"/>
    </font>
    <font>
      <sz val="8"/>
      <color rgb="FF000000"/>
      <name val="Tahoma"/>
      <family val="2"/>
    </font>
  </fonts>
  <fills count="26">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0"/>
        <bgColor indexed="64"/>
      </patternFill>
    </fill>
    <fill>
      <patternFill patternType="solid">
        <fgColor indexed="46"/>
        <bgColor indexed="64"/>
      </patternFill>
    </fill>
    <fill>
      <patternFill patternType="solid">
        <fgColor indexed="54"/>
        <bgColor indexed="64"/>
      </patternFill>
    </fill>
    <fill>
      <patternFill patternType="solid">
        <fgColor indexed="48"/>
        <bgColor indexed="64"/>
      </patternFill>
    </fill>
    <fill>
      <patternFill patternType="solid">
        <fgColor indexed="42"/>
        <bgColor indexed="64"/>
      </patternFill>
    </fill>
    <fill>
      <patternFill patternType="solid">
        <fgColor indexed="21"/>
        <bgColor indexed="64"/>
      </patternFill>
    </fill>
    <fill>
      <patternFill patternType="solid">
        <fgColor indexed="50"/>
        <bgColor indexed="64"/>
      </patternFill>
    </fill>
    <fill>
      <patternFill patternType="solid">
        <fgColor indexed="19"/>
        <bgColor indexed="64"/>
      </patternFill>
    </fill>
    <fill>
      <patternFill patternType="solid">
        <fgColor indexed="17"/>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14"/>
        <bgColor indexed="64"/>
      </patternFill>
    </fill>
    <fill>
      <patternFill patternType="solid">
        <fgColor indexed="22"/>
        <bgColor indexed="64"/>
      </patternFill>
    </fill>
    <fill>
      <patternFill patternType="solid">
        <fgColor indexed="23"/>
        <bgColor indexed="64"/>
      </patternFill>
    </fill>
    <fill>
      <patternFill patternType="solid">
        <fgColor indexed="1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bottom style="double">
        <color indexed="64"/>
      </bottom>
      <diagonal/>
    </border>
    <border>
      <left/>
      <right/>
      <top/>
      <bottom style="double">
        <color indexed="8"/>
      </bottom>
      <diagonal/>
    </border>
  </borders>
  <cellStyleXfs count="1">
    <xf numFmtId="9" fontId="0" fillId="0" borderId="0"/>
  </cellStyleXfs>
  <cellXfs count="345">
    <xf numFmtId="9" fontId="0" fillId="0" borderId="0" xfId="0"/>
    <xf numFmtId="9" fontId="1" fillId="0" borderId="0" xfId="0" applyNumberFormat="1" applyFont="1" applyAlignment="1" applyProtection="1">
      <alignment horizontal="center"/>
      <protection locked="0"/>
    </xf>
    <xf numFmtId="9" fontId="1" fillId="0" borderId="0" xfId="0" applyNumberFormat="1" applyFont="1" applyProtection="1">
      <protection locked="0"/>
    </xf>
    <xf numFmtId="9" fontId="0" fillId="0" borderId="0" xfId="0" applyNumberFormat="1" applyAlignment="1" applyProtection="1">
      <alignment horizontal="left"/>
    </xf>
    <xf numFmtId="9" fontId="1" fillId="0" borderId="0" xfId="0" applyNumberFormat="1" applyFont="1" applyAlignment="1" applyProtection="1">
      <alignment horizontal="left"/>
      <protection locked="0"/>
    </xf>
    <xf numFmtId="9" fontId="0" fillId="0" borderId="1" xfId="0" applyBorder="1" applyAlignment="1">
      <alignment horizontal="left"/>
    </xf>
    <xf numFmtId="164" fontId="1" fillId="0" borderId="0" xfId="0" applyNumberFormat="1" applyFont="1" applyAlignment="1" applyProtection="1">
      <alignment horizontal="left"/>
      <protection locked="0"/>
    </xf>
    <xf numFmtId="9" fontId="0" fillId="0" borderId="0" xfId="0" applyAlignment="1">
      <alignment horizontal="left"/>
    </xf>
    <xf numFmtId="9" fontId="0" fillId="0" borderId="2" xfId="0" applyNumberFormat="1" applyBorder="1" applyAlignment="1" applyProtection="1">
      <alignment horizontal="centerContinuous"/>
    </xf>
    <xf numFmtId="9" fontId="0" fillId="0" borderId="1" xfId="0" applyNumberFormat="1" applyBorder="1" applyAlignment="1" applyProtection="1">
      <alignment horizontal="centerContinuous"/>
    </xf>
    <xf numFmtId="9" fontId="0" fillId="0" borderId="3" xfId="0" applyNumberFormat="1" applyBorder="1" applyAlignment="1" applyProtection="1">
      <alignment horizontal="centerContinuous"/>
    </xf>
    <xf numFmtId="9" fontId="0" fillId="0" borderId="4" xfId="0" applyBorder="1" applyAlignment="1">
      <alignment horizontal="left"/>
    </xf>
    <xf numFmtId="9" fontId="0" fillId="0" borderId="5" xfId="0" applyBorder="1" applyAlignment="1">
      <alignment horizontal="left"/>
    </xf>
    <xf numFmtId="9" fontId="0" fillId="0" borderId="6" xfId="0" applyBorder="1" applyAlignment="1">
      <alignment horizontal="left"/>
    </xf>
    <xf numFmtId="9" fontId="0" fillId="0" borderId="3" xfId="0" applyBorder="1" applyAlignment="1">
      <alignment horizontal="left"/>
    </xf>
    <xf numFmtId="9" fontId="0" fillId="0" borderId="7" xfId="0" applyBorder="1" applyAlignment="1">
      <alignment horizontal="left"/>
    </xf>
    <xf numFmtId="9" fontId="0" fillId="0" borderId="8" xfId="0" applyBorder="1" applyAlignment="1">
      <alignment horizontal="left"/>
    </xf>
    <xf numFmtId="9" fontId="0" fillId="0" borderId="9" xfId="0" applyBorder="1" applyAlignment="1">
      <alignment horizontal="left"/>
    </xf>
    <xf numFmtId="9" fontId="1" fillId="0" borderId="7" xfId="0" applyNumberFormat="1" applyFont="1" applyBorder="1" applyAlignment="1" applyProtection="1">
      <alignment horizontal="left"/>
      <protection locked="0"/>
    </xf>
    <xf numFmtId="9" fontId="0" fillId="0" borderId="0" xfId="0" applyNumberFormat="1" applyAlignment="1" applyProtection="1">
      <alignment horizontal="right"/>
    </xf>
    <xf numFmtId="9" fontId="0" fillId="0" borderId="0" xfId="0" applyAlignment="1">
      <alignment horizontal="center"/>
    </xf>
    <xf numFmtId="9" fontId="0" fillId="0" borderId="0" xfId="0" applyNumberFormat="1" applyBorder="1" applyAlignment="1" applyProtection="1">
      <alignment horizontal="left"/>
    </xf>
    <xf numFmtId="165" fontId="0" fillId="0" borderId="0" xfId="0" applyNumberFormat="1" applyAlignment="1">
      <alignment horizontal="left"/>
    </xf>
    <xf numFmtId="9" fontId="0" fillId="0" borderId="0" xfId="0" applyBorder="1" applyAlignment="1">
      <alignment horizontal="left"/>
    </xf>
    <xf numFmtId="9" fontId="0" fillId="0" borderId="3" xfId="0" applyNumberFormat="1" applyBorder="1" applyAlignment="1" applyProtection="1">
      <alignment horizontal="right"/>
    </xf>
    <xf numFmtId="9" fontId="0" fillId="0" borderId="0" xfId="0" applyBorder="1" applyAlignment="1">
      <alignment horizontal="center"/>
    </xf>
    <xf numFmtId="9" fontId="0" fillId="0" borderId="0" xfId="0" quotePrefix="1" applyBorder="1" applyAlignment="1">
      <alignment horizontal="center"/>
    </xf>
    <xf numFmtId="9" fontId="0" fillId="0" borderId="0" xfId="0" applyNumberFormat="1" applyBorder="1" applyAlignment="1" applyProtection="1">
      <alignment horizontal="center"/>
    </xf>
    <xf numFmtId="9" fontId="0" fillId="0" borderId="0" xfId="0" quotePrefix="1" applyNumberFormat="1" applyBorder="1" applyAlignment="1" applyProtection="1">
      <alignment horizontal="center"/>
    </xf>
    <xf numFmtId="9" fontId="1" fillId="0" borderId="8" xfId="0" applyNumberFormat="1" applyFont="1" applyBorder="1" applyAlignment="1" applyProtection="1">
      <alignment horizontal="centerContinuous"/>
    </xf>
    <xf numFmtId="9" fontId="1" fillId="0" borderId="8" xfId="0" applyNumberFormat="1" applyFont="1" applyBorder="1" applyProtection="1"/>
    <xf numFmtId="9" fontId="1" fillId="0" borderId="7" xfId="0" applyNumberFormat="1" applyFont="1" applyBorder="1" applyProtection="1"/>
    <xf numFmtId="9" fontId="1" fillId="0" borderId="0" xfId="0" applyNumberFormat="1" applyFont="1" applyProtection="1"/>
    <xf numFmtId="9" fontId="2" fillId="0" borderId="9" xfId="0" applyNumberFormat="1" applyFont="1" applyBorder="1" applyProtection="1"/>
    <xf numFmtId="9" fontId="2" fillId="0" borderId="7" xfId="0" applyNumberFormat="1" applyFont="1" applyBorder="1" applyProtection="1"/>
    <xf numFmtId="9" fontId="2" fillId="0" borderId="6" xfId="0" applyNumberFormat="1" applyFont="1" applyBorder="1" applyProtection="1"/>
    <xf numFmtId="9" fontId="1" fillId="0" borderId="3" xfId="0" applyNumberFormat="1" applyFont="1" applyBorder="1" applyProtection="1"/>
    <xf numFmtId="9" fontId="1" fillId="0" borderId="0" xfId="0" applyNumberFormat="1" applyFont="1" applyBorder="1" applyProtection="1"/>
    <xf numFmtId="9" fontId="2" fillId="0" borderId="5" xfId="0" applyNumberFormat="1" applyFont="1" applyBorder="1" applyProtection="1"/>
    <xf numFmtId="9" fontId="2" fillId="0" borderId="0" xfId="0" applyNumberFormat="1" applyFont="1" applyBorder="1" applyProtection="1"/>
    <xf numFmtId="9" fontId="1" fillId="0" borderId="10" xfId="0" applyNumberFormat="1" applyFont="1" applyBorder="1" applyProtection="1"/>
    <xf numFmtId="9" fontId="2" fillId="0" borderId="11" xfId="0" applyNumberFormat="1" applyFont="1" applyBorder="1" applyProtection="1"/>
    <xf numFmtId="9" fontId="1" fillId="0" borderId="12" xfId="0" applyNumberFormat="1" applyFont="1" applyBorder="1" applyProtection="1"/>
    <xf numFmtId="9" fontId="1" fillId="0" borderId="13" xfId="0" applyNumberFormat="1" applyFont="1" applyBorder="1" applyProtection="1"/>
    <xf numFmtId="9" fontId="2" fillId="0" borderId="14" xfId="0" applyNumberFormat="1" applyFont="1" applyBorder="1" applyProtection="1"/>
    <xf numFmtId="9" fontId="1" fillId="0" borderId="15" xfId="0" applyNumberFormat="1" applyFont="1" applyBorder="1" applyProtection="1"/>
    <xf numFmtId="9" fontId="2" fillId="0" borderId="16" xfId="0" applyNumberFormat="1" applyFont="1" applyBorder="1" applyProtection="1"/>
    <xf numFmtId="9" fontId="0" fillId="0" borderId="17" xfId="0" applyBorder="1" applyProtection="1"/>
    <xf numFmtId="9" fontId="0" fillId="0" borderId="4" xfId="0" applyBorder="1" applyProtection="1"/>
    <xf numFmtId="9" fontId="1" fillId="0" borderId="4" xfId="0" applyNumberFormat="1" applyFont="1" applyBorder="1" applyProtection="1"/>
    <xf numFmtId="9" fontId="1" fillId="0" borderId="5" xfId="0" applyNumberFormat="1" applyFont="1" applyBorder="1" applyProtection="1"/>
    <xf numFmtId="9" fontId="1" fillId="0" borderId="18" xfId="0" applyNumberFormat="1" applyFont="1" applyBorder="1" applyAlignment="1" applyProtection="1">
      <alignment horizontal="centerContinuous"/>
    </xf>
    <xf numFmtId="9" fontId="1" fillId="0" borderId="19" xfId="0" applyNumberFormat="1" applyFont="1" applyBorder="1" applyAlignment="1" applyProtection="1">
      <alignment horizontal="centerContinuous"/>
    </xf>
    <xf numFmtId="9" fontId="1" fillId="0" borderId="20" xfId="0" applyNumberFormat="1" applyFont="1" applyBorder="1" applyAlignment="1" applyProtection="1">
      <alignment horizontal="centerContinuous"/>
    </xf>
    <xf numFmtId="9" fontId="1" fillId="0" borderId="1" xfId="0" applyFont="1" applyBorder="1" applyProtection="1"/>
    <xf numFmtId="9" fontId="2" fillId="0" borderId="5" xfId="0" applyFont="1" applyBorder="1" applyProtection="1"/>
    <xf numFmtId="9" fontId="1" fillId="0" borderId="4" xfId="0" applyFont="1" applyBorder="1" applyProtection="1"/>
    <xf numFmtId="9" fontId="1" fillId="0" borderId="3" xfId="0" applyFont="1" applyBorder="1" applyProtection="1"/>
    <xf numFmtId="9" fontId="2" fillId="0" borderId="6" xfId="0" applyFont="1" applyBorder="1" applyProtection="1"/>
    <xf numFmtId="9" fontId="1" fillId="0" borderId="0" xfId="0" applyFont="1" applyProtection="1"/>
    <xf numFmtId="9" fontId="1" fillId="0" borderId="3" xfId="0" applyNumberFormat="1" applyFont="1" applyBorder="1" applyAlignment="1" applyProtection="1">
      <alignment horizontal="centerContinuous"/>
    </xf>
    <xf numFmtId="9" fontId="2" fillId="0" borderId="4" xfId="0" applyFont="1" applyBorder="1" applyProtection="1"/>
    <xf numFmtId="9" fontId="2" fillId="0" borderId="3" xfId="0" applyNumberFormat="1" applyFont="1" applyBorder="1" applyAlignment="1" applyProtection="1">
      <alignment horizontal="centerContinuous"/>
    </xf>
    <xf numFmtId="9" fontId="1" fillId="0" borderId="21" xfId="0" applyNumberFormat="1" applyFont="1" applyBorder="1" applyAlignment="1" applyProtection="1">
      <alignment horizontal="centerContinuous"/>
    </xf>
    <xf numFmtId="9" fontId="0" fillId="0" borderId="1" xfId="0" applyBorder="1" applyProtection="1"/>
    <xf numFmtId="9" fontId="9" fillId="0" borderId="18" xfId="0" applyNumberFormat="1" applyFont="1" applyBorder="1" applyAlignment="1" applyProtection="1">
      <alignment horizontal="centerContinuous"/>
    </xf>
    <xf numFmtId="9" fontId="7" fillId="0" borderId="22" xfId="0" applyNumberFormat="1" applyFont="1" applyBorder="1" applyAlignment="1" applyProtection="1">
      <alignment horizontal="center"/>
    </xf>
    <xf numFmtId="9" fontId="6" fillId="0" borderId="0" xfId="0" applyFont="1" applyAlignment="1">
      <alignment horizontal="center"/>
    </xf>
    <xf numFmtId="165" fontId="0" fillId="0" borderId="0" xfId="0" applyNumberFormat="1" applyBorder="1" applyAlignment="1">
      <alignment horizontal="center"/>
    </xf>
    <xf numFmtId="9" fontId="2" fillId="0" borderId="0" xfId="0" applyFont="1" applyFill="1" applyBorder="1" applyAlignment="1" applyProtection="1">
      <alignment horizontal="left"/>
      <protection locked="0"/>
    </xf>
    <xf numFmtId="165" fontId="2" fillId="0" borderId="0" xfId="0" applyNumberFormat="1" applyFont="1" applyFill="1" applyBorder="1" applyAlignment="1" applyProtection="1">
      <alignment horizontal="center"/>
      <protection locked="0"/>
    </xf>
    <xf numFmtId="2" fontId="0" fillId="0" borderId="0" xfId="0" applyNumberFormat="1" applyBorder="1" applyAlignment="1" applyProtection="1">
      <alignment horizontal="center"/>
    </xf>
    <xf numFmtId="165" fontId="0" fillId="0" borderId="0" xfId="0" applyNumberFormat="1" applyBorder="1" applyAlignment="1"/>
    <xf numFmtId="9" fontId="7" fillId="0" borderId="3" xfId="0" applyNumberFormat="1" applyFont="1" applyBorder="1" applyAlignment="1" applyProtection="1">
      <alignment horizontal="left"/>
    </xf>
    <xf numFmtId="9" fontId="0" fillId="2" borderId="23" xfId="0" applyFill="1" applyBorder="1" applyAlignment="1">
      <alignment horizontal="center"/>
    </xf>
    <xf numFmtId="9" fontId="0" fillId="0" borderId="0" xfId="0" applyAlignment="1">
      <alignment horizontal="right" vertical="center"/>
    </xf>
    <xf numFmtId="9" fontId="2" fillId="0" borderId="0" xfId="0" applyNumberFormat="1" applyFont="1" applyAlignment="1" applyProtection="1">
      <alignment horizontal="left"/>
      <protection locked="0"/>
    </xf>
    <xf numFmtId="9" fontId="0" fillId="0" borderId="0" xfId="0" applyAlignment="1">
      <alignment horizontal="right"/>
    </xf>
    <xf numFmtId="9" fontId="2" fillId="0" borderId="0" xfId="0" applyNumberFormat="1" applyFont="1" applyAlignment="1" applyProtection="1">
      <alignment horizontal="right"/>
      <protection locked="0"/>
    </xf>
    <xf numFmtId="9" fontId="0" fillId="0" borderId="1" xfId="0" applyNumberFormat="1" applyFill="1" applyBorder="1" applyAlignment="1" applyProtection="1">
      <alignment horizontal="centerContinuous"/>
    </xf>
    <xf numFmtId="9" fontId="1" fillId="0" borderId="8" xfId="0" applyNumberFormat="1" applyFont="1" applyFill="1" applyBorder="1" applyAlignment="1" applyProtection="1">
      <alignment horizontal="centerContinuous"/>
    </xf>
    <xf numFmtId="9" fontId="1" fillId="0" borderId="19" xfId="0" applyNumberFormat="1" applyFont="1" applyFill="1" applyBorder="1" applyAlignment="1" applyProtection="1">
      <alignment horizontal="centerContinuous"/>
    </xf>
    <xf numFmtId="9" fontId="0" fillId="0" borderId="2" xfId="0" applyNumberFormat="1" applyFill="1" applyBorder="1" applyAlignment="1" applyProtection="1">
      <alignment horizontal="centerContinuous"/>
    </xf>
    <xf numFmtId="9" fontId="1" fillId="0" borderId="0" xfId="0" applyNumberFormat="1" applyFont="1" applyBorder="1" applyAlignment="1" applyProtection="1">
      <alignment horizontal="left"/>
      <protection locked="0"/>
    </xf>
    <xf numFmtId="9" fontId="0" fillId="0" borderId="17" xfId="0" applyBorder="1" applyAlignment="1" applyProtection="1">
      <alignment horizontal="center"/>
    </xf>
    <xf numFmtId="9" fontId="1" fillId="3" borderId="5" xfId="0" applyFont="1" applyFill="1" applyBorder="1" applyProtection="1"/>
    <xf numFmtId="9" fontId="1" fillId="3" borderId="8" xfId="0" applyNumberFormat="1" applyFont="1" applyFill="1" applyBorder="1" applyProtection="1"/>
    <xf numFmtId="9" fontId="2" fillId="3" borderId="9" xfId="0" applyNumberFormat="1" applyFont="1" applyFill="1" applyBorder="1" applyProtection="1"/>
    <xf numFmtId="0" fontId="0" fillId="0" borderId="0" xfId="0" applyNumberFormat="1"/>
    <xf numFmtId="0" fontId="8" fillId="0" borderId="0" xfId="0" applyNumberFormat="1" applyFont="1"/>
    <xf numFmtId="0" fontId="16" fillId="0" borderId="0" xfId="0" applyNumberFormat="1" applyFont="1"/>
    <xf numFmtId="0" fontId="8" fillId="0" borderId="0" xfId="0" applyNumberFormat="1" applyFont="1" applyBorder="1"/>
    <xf numFmtId="165" fontId="8" fillId="4" borderId="12" xfId="0" applyNumberFormat="1" applyFont="1" applyFill="1" applyBorder="1" applyProtection="1"/>
    <xf numFmtId="0" fontId="8" fillId="4" borderId="12" xfId="0" applyNumberFormat="1" applyFont="1" applyFill="1" applyBorder="1" applyProtection="1"/>
    <xf numFmtId="0" fontId="0" fillId="0" borderId="0" xfId="0" applyNumberFormat="1" applyProtection="1"/>
    <xf numFmtId="165" fontId="14" fillId="5" borderId="24" xfId="0" applyNumberFormat="1" applyFont="1" applyFill="1" applyBorder="1" applyProtection="1"/>
    <xf numFmtId="0" fontId="0" fillId="5" borderId="25" xfId="0" applyNumberFormat="1" applyFill="1" applyBorder="1" applyProtection="1"/>
    <xf numFmtId="9" fontId="0" fillId="0" borderId="0" xfId="0" applyAlignment="1" applyProtection="1">
      <alignment horizontal="left"/>
    </xf>
    <xf numFmtId="9" fontId="7" fillId="0" borderId="0" xfId="0" applyFont="1" applyBorder="1" applyAlignment="1" applyProtection="1">
      <alignment horizontal="left"/>
    </xf>
    <xf numFmtId="9" fontId="0" fillId="0" borderId="23" xfId="0" applyBorder="1" applyAlignment="1" applyProtection="1">
      <alignment horizontal="left"/>
    </xf>
    <xf numFmtId="9" fontId="0" fillId="0" borderId="0" xfId="0" applyBorder="1" applyAlignment="1" applyProtection="1">
      <alignment horizontal="left"/>
    </xf>
    <xf numFmtId="9" fontId="1" fillId="0" borderId="3" xfId="0" applyFont="1" applyBorder="1" applyAlignment="1" applyProtection="1">
      <alignment horizontal="center"/>
    </xf>
    <xf numFmtId="9" fontId="1" fillId="0" borderId="3" xfId="0" applyNumberFormat="1" applyFont="1" applyBorder="1" applyAlignment="1" applyProtection="1">
      <alignment horizontal="center"/>
    </xf>
    <xf numFmtId="9" fontId="0" fillId="3" borderId="1" xfId="0" applyFill="1" applyBorder="1" applyProtection="1"/>
    <xf numFmtId="9" fontId="0" fillId="0" borderId="0" xfId="0" applyAlignment="1" applyProtection="1">
      <alignment wrapText="1"/>
    </xf>
    <xf numFmtId="9" fontId="1" fillId="0" borderId="0" xfId="0" applyNumberFormat="1" applyFont="1" applyAlignment="1" applyProtection="1">
      <alignment horizontal="left"/>
    </xf>
    <xf numFmtId="9" fontId="0" fillId="0" borderId="0" xfId="0" applyProtection="1"/>
    <xf numFmtId="0" fontId="0" fillId="0" borderId="0" xfId="0" applyNumberFormat="1" applyProtection="1">
      <protection locked="0"/>
    </xf>
    <xf numFmtId="0" fontId="0" fillId="0" borderId="26" xfId="0" applyNumberFormat="1" applyBorder="1" applyProtection="1">
      <protection locked="0"/>
    </xf>
    <xf numFmtId="9" fontId="13" fillId="0" borderId="8" xfId="0" applyNumberFormat="1" applyFont="1" applyBorder="1" applyProtection="1"/>
    <xf numFmtId="0" fontId="0" fillId="0" borderId="0" xfId="0" applyNumberFormat="1" applyAlignment="1">
      <alignment horizontal="center"/>
    </xf>
    <xf numFmtId="0" fontId="0" fillId="0" borderId="0" xfId="0" applyNumberFormat="1" applyBorder="1" applyAlignment="1">
      <alignment horizontal="center"/>
    </xf>
    <xf numFmtId="0" fontId="19" fillId="0" borderId="0" xfId="0" applyNumberFormat="1" applyFont="1" applyAlignment="1">
      <alignment horizontal="center"/>
    </xf>
    <xf numFmtId="9" fontId="23" fillId="0" borderId="0" xfId="0" applyFont="1" applyFill="1" applyBorder="1" applyAlignment="1"/>
    <xf numFmtId="9" fontId="0" fillId="0" borderId="0" xfId="0" applyFill="1" applyBorder="1" applyAlignment="1"/>
    <xf numFmtId="9" fontId="20" fillId="0" borderId="0" xfId="0" applyFont="1" applyFill="1" applyBorder="1" applyAlignment="1">
      <alignment horizontal="center"/>
    </xf>
    <xf numFmtId="165" fontId="22"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166" fontId="22" fillId="0" borderId="0" xfId="0" applyNumberFormat="1" applyFont="1" applyFill="1" applyBorder="1" applyAlignment="1" applyProtection="1">
      <alignment horizontal="center"/>
      <protection locked="0"/>
    </xf>
    <xf numFmtId="9" fontId="15" fillId="6" borderId="27" xfId="0" applyFont="1" applyFill="1" applyBorder="1" applyAlignment="1"/>
    <xf numFmtId="2" fontId="15" fillId="0" borderId="27" xfId="0" applyNumberFormat="1" applyFont="1" applyBorder="1"/>
    <xf numFmtId="9" fontId="15" fillId="0" borderId="27" xfId="0" applyFont="1" applyBorder="1"/>
    <xf numFmtId="0" fontId="15" fillId="0" borderId="27" xfId="0" applyNumberFormat="1" applyFont="1" applyFill="1" applyBorder="1" applyAlignment="1"/>
    <xf numFmtId="14" fontId="15" fillId="0" borderId="27" xfId="0" applyNumberFormat="1" applyFont="1" applyFill="1" applyBorder="1" applyAlignment="1"/>
    <xf numFmtId="1" fontId="15" fillId="0" borderId="27" xfId="0" applyNumberFormat="1" applyFont="1" applyFill="1" applyBorder="1" applyAlignment="1"/>
    <xf numFmtId="1" fontId="15" fillId="0" borderId="27" xfId="0" applyNumberFormat="1" applyFont="1" applyFill="1" applyBorder="1"/>
    <xf numFmtId="2" fontId="15" fillId="0" borderId="27" xfId="0" applyNumberFormat="1" applyFont="1" applyFill="1" applyBorder="1"/>
    <xf numFmtId="9" fontId="15" fillId="0" borderId="27" xfId="0" applyFont="1" applyFill="1" applyBorder="1" applyAlignment="1"/>
    <xf numFmtId="9" fontId="15" fillId="6" borderId="27" xfId="0" applyFont="1" applyFill="1" applyBorder="1" applyAlignment="1">
      <alignment horizontal="center" wrapText="1"/>
    </xf>
    <xf numFmtId="1" fontId="15" fillId="6" borderId="27" xfId="0" applyNumberFormat="1" applyFont="1" applyFill="1" applyBorder="1" applyAlignment="1">
      <alignment horizontal="center" wrapText="1"/>
    </xf>
    <xf numFmtId="2" fontId="15" fillId="6" borderId="27" xfId="0" applyNumberFormat="1" applyFont="1" applyFill="1" applyBorder="1" applyAlignment="1">
      <alignment horizontal="center" wrapText="1"/>
    </xf>
    <xf numFmtId="2" fontId="27" fillId="6" borderId="27" xfId="0" applyNumberFormat="1" applyFont="1" applyFill="1" applyBorder="1" applyAlignment="1">
      <alignment horizontal="center" wrapText="1"/>
    </xf>
    <xf numFmtId="2" fontId="27" fillId="0" borderId="27" xfId="0" applyNumberFormat="1" applyFont="1" applyFill="1" applyBorder="1"/>
    <xf numFmtId="2" fontId="28" fillId="0" borderId="27" xfId="0" applyNumberFormat="1" applyFont="1" applyBorder="1" applyAlignment="1">
      <alignment textRotation="90"/>
    </xf>
    <xf numFmtId="2" fontId="29" fillId="0" borderId="27" xfId="0" applyNumberFormat="1" applyFont="1" applyBorder="1"/>
    <xf numFmtId="2" fontId="8" fillId="6" borderId="27" xfId="0" applyNumberFormat="1" applyFont="1" applyFill="1" applyBorder="1" applyAlignment="1">
      <alignment horizontal="center" wrapText="1"/>
    </xf>
    <xf numFmtId="2" fontId="8" fillId="0" borderId="27" xfId="0" applyNumberFormat="1" applyFont="1" applyBorder="1"/>
    <xf numFmtId="0" fontId="0" fillId="0" borderId="0" xfId="0" applyNumberFormat="1" applyBorder="1"/>
    <xf numFmtId="0" fontId="19" fillId="0" borderId="0" xfId="0" applyNumberFormat="1" applyFont="1" applyBorder="1" applyAlignment="1">
      <alignment horizontal="center"/>
    </xf>
    <xf numFmtId="9" fontId="0" fillId="0" borderId="0" xfId="0" applyBorder="1"/>
    <xf numFmtId="9" fontId="25" fillId="7" borderId="0" xfId="0" applyFont="1" applyFill="1" applyBorder="1" applyAlignment="1">
      <alignment horizontal="right"/>
    </xf>
    <xf numFmtId="0" fontId="31" fillId="0" borderId="0" xfId="0" applyNumberFormat="1" applyFont="1" applyAlignment="1"/>
    <xf numFmtId="2" fontId="30" fillId="0" borderId="0" xfId="0" applyNumberFormat="1" applyFont="1" applyFill="1" applyBorder="1" applyAlignment="1">
      <alignment horizontal="right" vertical="center"/>
    </xf>
    <xf numFmtId="167" fontId="23" fillId="0" borderId="0" xfId="0" applyNumberFormat="1" applyFont="1" applyFill="1" applyBorder="1" applyAlignment="1">
      <alignment horizontal="right"/>
    </xf>
    <xf numFmtId="2" fontId="33" fillId="0" borderId="0" xfId="0" applyNumberFormat="1" applyFont="1" applyFill="1" applyBorder="1" applyAlignment="1">
      <alignment horizontal="center"/>
    </xf>
    <xf numFmtId="0" fontId="34" fillId="0" borderId="0" xfId="0" applyNumberFormat="1" applyFont="1"/>
    <xf numFmtId="167" fontId="32" fillId="0" borderId="0" xfId="0" applyNumberFormat="1" applyFont="1" applyFill="1" applyBorder="1" applyAlignment="1">
      <alignment horizontal="left"/>
    </xf>
    <xf numFmtId="9" fontId="32" fillId="0" borderId="0" xfId="0" applyFont="1" applyFill="1" applyBorder="1" applyAlignment="1">
      <alignment horizontal="right" wrapText="1"/>
    </xf>
    <xf numFmtId="0" fontId="0" fillId="0" borderId="14" xfId="0" applyNumberFormat="1" applyBorder="1" applyProtection="1">
      <protection locked="0"/>
    </xf>
    <xf numFmtId="0" fontId="0" fillId="0" borderId="28" xfId="0" applyNumberFormat="1" applyBorder="1" applyProtection="1"/>
    <xf numFmtId="2" fontId="37" fillId="0" borderId="0" xfId="0" applyNumberFormat="1" applyFont="1" applyFill="1" applyBorder="1" applyAlignment="1">
      <alignment horizontal="right"/>
    </xf>
    <xf numFmtId="0" fontId="15" fillId="0" borderId="0" xfId="0" applyNumberFormat="1" applyFont="1" applyAlignment="1">
      <alignment horizontal="left" wrapText="1"/>
    </xf>
    <xf numFmtId="9" fontId="23" fillId="0" borderId="0" xfId="0" applyFont="1" applyFill="1" applyBorder="1" applyAlignment="1">
      <alignment horizontal="left"/>
    </xf>
    <xf numFmtId="0" fontId="0" fillId="0" borderId="29" xfId="0" applyNumberFormat="1" applyBorder="1" applyProtection="1"/>
    <xf numFmtId="0" fontId="0" fillId="0" borderId="26" xfId="0" applyNumberFormat="1" applyBorder="1" applyProtection="1"/>
    <xf numFmtId="0" fontId="0" fillId="0" borderId="0" xfId="0" applyNumberFormat="1" applyBorder="1" applyProtection="1"/>
    <xf numFmtId="0" fontId="0" fillId="0" borderId="30" xfId="0" applyNumberFormat="1" applyBorder="1" applyProtection="1"/>
    <xf numFmtId="0" fontId="0" fillId="0" borderId="31" xfId="0" applyNumberFormat="1" applyBorder="1" applyProtection="1"/>
    <xf numFmtId="0" fontId="0" fillId="0" borderId="13" xfId="0" applyNumberFormat="1" applyBorder="1" applyAlignment="1" applyProtection="1">
      <alignment horizontal="right"/>
    </xf>
    <xf numFmtId="0" fontId="0" fillId="0" borderId="32" xfId="0" applyNumberFormat="1" applyBorder="1" applyProtection="1"/>
    <xf numFmtId="0" fontId="0" fillId="0" borderId="33" xfId="0" applyNumberFormat="1" applyBorder="1" applyAlignment="1" applyProtection="1">
      <alignment horizontal="right"/>
    </xf>
    <xf numFmtId="0" fontId="0" fillId="0" borderId="34" xfId="0" applyNumberFormat="1" applyBorder="1" applyProtection="1"/>
    <xf numFmtId="0" fontId="0" fillId="0" borderId="23" xfId="0" applyNumberFormat="1" applyBorder="1" applyProtection="1"/>
    <xf numFmtId="0" fontId="0" fillId="0" borderId="23" xfId="0" applyNumberFormat="1" applyFill="1" applyBorder="1" applyProtection="1"/>
    <xf numFmtId="0" fontId="0" fillId="0" borderId="35" xfId="0" applyNumberFormat="1" applyFill="1" applyBorder="1" applyProtection="1"/>
    <xf numFmtId="0" fontId="0" fillId="0" borderId="36" xfId="0" applyNumberFormat="1" applyBorder="1" applyProtection="1"/>
    <xf numFmtId="0" fontId="0" fillId="0" borderId="37" xfId="0" applyNumberFormat="1" applyBorder="1" applyProtection="1"/>
    <xf numFmtId="0" fontId="0" fillId="0" borderId="0" xfId="0" applyNumberFormat="1" applyFill="1" applyBorder="1" applyProtection="1"/>
    <xf numFmtId="0" fontId="0" fillId="0" borderId="38" xfId="0" applyNumberFormat="1" applyFill="1" applyBorder="1" applyProtection="1"/>
    <xf numFmtId="0" fontId="13" fillId="0" borderId="38" xfId="0" applyNumberFormat="1" applyFont="1" applyBorder="1" applyProtection="1"/>
    <xf numFmtId="9" fontId="17" fillId="0" borderId="0" xfId="0" applyFont="1" applyAlignment="1" applyProtection="1">
      <alignment horizontal="center"/>
    </xf>
    <xf numFmtId="9" fontId="17" fillId="0" borderId="0" xfId="0" applyFont="1" applyProtection="1"/>
    <xf numFmtId="9" fontId="17" fillId="0" borderId="0" xfId="0" applyFont="1" applyAlignment="1" applyProtection="1">
      <alignment horizontal="left" indent="4"/>
    </xf>
    <xf numFmtId="0" fontId="1" fillId="0" borderId="0" xfId="0" applyNumberFormat="1" applyFont="1" applyBorder="1" applyAlignment="1" applyProtection="1">
      <alignment horizontal="centerContinuous"/>
    </xf>
    <xf numFmtId="0" fontId="0" fillId="0" borderId="39" xfId="0" applyNumberFormat="1" applyBorder="1" applyProtection="1"/>
    <xf numFmtId="0" fontId="0" fillId="0" borderId="40" xfId="0" applyNumberFormat="1" applyBorder="1" applyProtection="1"/>
    <xf numFmtId="9" fontId="18" fillId="0" borderId="0" xfId="0" applyFont="1" applyProtection="1"/>
    <xf numFmtId="0" fontId="0" fillId="0" borderId="40" xfId="0" applyNumberFormat="1" applyFill="1" applyBorder="1" applyProtection="1"/>
    <xf numFmtId="0" fontId="0" fillId="0" borderId="41" xfId="0" applyNumberFormat="1" applyFill="1" applyBorder="1" applyProtection="1"/>
    <xf numFmtId="0" fontId="13" fillId="0" borderId="38" xfId="0" applyNumberFormat="1" applyFont="1" applyFill="1" applyBorder="1" applyProtection="1"/>
    <xf numFmtId="0" fontId="0" fillId="0" borderId="38" xfId="0" applyNumberFormat="1" applyBorder="1" applyProtection="1"/>
    <xf numFmtId="0" fontId="0" fillId="0" borderId="42" xfId="0" applyNumberFormat="1" applyBorder="1" applyProtection="1"/>
    <xf numFmtId="0" fontId="0" fillId="0" borderId="43" xfId="0" applyNumberFormat="1" applyBorder="1" applyProtection="1"/>
    <xf numFmtId="0" fontId="0" fillId="0" borderId="35" xfId="0" applyNumberFormat="1" applyBorder="1" applyProtection="1"/>
    <xf numFmtId="0" fontId="0" fillId="0" borderId="0" xfId="0" applyNumberFormat="1" applyBorder="1" applyAlignment="1" applyProtection="1"/>
    <xf numFmtId="0" fontId="8" fillId="0" borderId="0" xfId="0" applyNumberFormat="1" applyFont="1" applyFill="1" applyBorder="1" applyAlignment="1" applyProtection="1">
      <alignment horizontal="left"/>
    </xf>
    <xf numFmtId="0" fontId="8" fillId="0" borderId="0" xfId="0" applyNumberFormat="1" applyFont="1" applyBorder="1" applyAlignment="1" applyProtection="1">
      <alignment horizontal="left"/>
    </xf>
    <xf numFmtId="0" fontId="13" fillId="0" borderId="0" xfId="0" applyNumberFormat="1" applyFont="1" applyFill="1" applyBorder="1" applyProtection="1"/>
    <xf numFmtId="0" fontId="8" fillId="0" borderId="42" xfId="0" applyNumberFormat="1" applyFont="1" applyBorder="1" applyAlignment="1" applyProtection="1">
      <alignment horizontal="left"/>
    </xf>
    <xf numFmtId="0" fontId="0" fillId="0" borderId="27" xfId="0" applyNumberFormat="1" applyBorder="1" applyProtection="1"/>
    <xf numFmtId="0" fontId="0" fillId="0" borderId="41" xfId="0" applyNumberFormat="1" applyBorder="1" applyProtection="1"/>
    <xf numFmtId="0" fontId="36" fillId="0" borderId="0" xfId="0" applyNumberFormat="1" applyFont="1" applyProtection="1"/>
    <xf numFmtId="0" fontId="36" fillId="0" borderId="13" xfId="0" applyNumberFormat="1" applyFont="1" applyBorder="1" applyProtection="1"/>
    <xf numFmtId="0" fontId="36" fillId="8" borderId="44" xfId="0" applyNumberFormat="1" applyFont="1" applyFill="1" applyBorder="1" applyProtection="1"/>
    <xf numFmtId="0" fontId="36" fillId="9" borderId="44" xfId="0" applyNumberFormat="1" applyFont="1" applyFill="1" applyBorder="1" applyProtection="1"/>
    <xf numFmtId="0" fontId="36" fillId="3" borderId="44" xfId="0" applyNumberFormat="1" applyFont="1" applyFill="1" applyBorder="1" applyProtection="1"/>
    <xf numFmtId="0" fontId="36" fillId="10" borderId="44" xfId="0" applyNumberFormat="1" applyFont="1" applyFill="1" applyBorder="1" applyProtection="1"/>
    <xf numFmtId="0" fontId="36" fillId="11" borderId="44" xfId="0" applyNumberFormat="1" applyFont="1" applyFill="1" applyBorder="1" applyProtection="1"/>
    <xf numFmtId="0" fontId="36" fillId="12" borderId="44" xfId="0" applyNumberFormat="1" applyFont="1" applyFill="1" applyBorder="1" applyProtection="1"/>
    <xf numFmtId="0" fontId="36" fillId="13" borderId="44" xfId="0" applyNumberFormat="1" applyFont="1" applyFill="1" applyBorder="1" applyProtection="1"/>
    <xf numFmtId="0" fontId="36" fillId="14" borderId="44" xfId="0" applyNumberFormat="1" applyFont="1" applyFill="1" applyBorder="1" applyProtection="1"/>
    <xf numFmtId="0" fontId="36" fillId="15" borderId="44" xfId="0" applyNumberFormat="1" applyFont="1" applyFill="1" applyBorder="1" applyProtection="1"/>
    <xf numFmtId="0" fontId="36" fillId="16" borderId="44" xfId="0" applyNumberFormat="1" applyFont="1" applyFill="1" applyBorder="1" applyProtection="1"/>
    <xf numFmtId="0" fontId="36" fillId="17" borderId="44" xfId="0" applyNumberFormat="1" applyFont="1" applyFill="1" applyBorder="1" applyProtection="1"/>
    <xf numFmtId="0" fontId="36" fillId="4" borderId="44" xfId="0" applyNumberFormat="1" applyFont="1" applyFill="1" applyBorder="1" applyProtection="1"/>
    <xf numFmtId="0" fontId="36" fillId="18" borderId="44" xfId="0" applyNumberFormat="1" applyFont="1" applyFill="1" applyBorder="1" applyProtection="1"/>
    <xf numFmtId="0" fontId="36" fillId="19" borderId="44" xfId="0" applyNumberFormat="1" applyFont="1" applyFill="1" applyBorder="1" applyProtection="1"/>
    <xf numFmtId="0" fontId="36" fillId="20" borderId="44" xfId="0" applyNumberFormat="1" applyFont="1" applyFill="1" applyBorder="1" applyProtection="1"/>
    <xf numFmtId="0" fontId="36" fillId="21" borderId="44" xfId="0" applyNumberFormat="1" applyFont="1" applyFill="1" applyBorder="1" applyProtection="1"/>
    <xf numFmtId="0" fontId="36" fillId="22" borderId="44" xfId="0" applyNumberFormat="1" applyFont="1" applyFill="1" applyBorder="1" applyProtection="1"/>
    <xf numFmtId="0" fontId="36" fillId="23" borderId="14" xfId="0" applyNumberFormat="1" applyFont="1" applyFill="1" applyBorder="1" applyProtection="1"/>
    <xf numFmtId="0" fontId="36" fillId="0" borderId="29" xfId="0" applyNumberFormat="1" applyFont="1" applyBorder="1" applyProtection="1"/>
    <xf numFmtId="0" fontId="36" fillId="0" borderId="30" xfId="0" applyNumberFormat="1" applyFont="1" applyBorder="1" applyProtection="1"/>
    <xf numFmtId="0" fontId="36" fillId="0" borderId="45" xfId="0" applyNumberFormat="1" applyFont="1" applyBorder="1" applyProtection="1"/>
    <xf numFmtId="0" fontId="36" fillId="0" borderId="0" xfId="0" applyNumberFormat="1" applyFont="1" applyBorder="1" applyProtection="1"/>
    <xf numFmtId="0" fontId="36" fillId="0" borderId="46" xfId="0" applyNumberFormat="1" applyFont="1" applyBorder="1" applyProtection="1"/>
    <xf numFmtId="0" fontId="36" fillId="0" borderId="33" xfId="0" applyNumberFormat="1" applyFont="1" applyBorder="1" applyProtection="1"/>
    <xf numFmtId="0" fontId="36" fillId="0" borderId="12" xfId="0" applyNumberFormat="1" applyFont="1" applyBorder="1" applyProtection="1"/>
    <xf numFmtId="0" fontId="36" fillId="0" borderId="28" xfId="0" applyNumberFormat="1" applyFont="1" applyBorder="1" applyProtection="1"/>
    <xf numFmtId="0" fontId="36" fillId="0" borderId="24" xfId="0" applyNumberFormat="1" applyFont="1" applyBorder="1" applyProtection="1"/>
    <xf numFmtId="0" fontId="36" fillId="0" borderId="47" xfId="0" applyNumberFormat="1" applyFont="1" applyBorder="1" applyProtection="1"/>
    <xf numFmtId="0" fontId="36" fillId="0" borderId="25" xfId="0" applyNumberFormat="1" applyFont="1" applyBorder="1" applyProtection="1"/>
    <xf numFmtId="0" fontId="36" fillId="0" borderId="0" xfId="0" applyNumberFormat="1" applyFont="1" applyAlignment="1" applyProtection="1">
      <alignment textRotation="90"/>
    </xf>
    <xf numFmtId="0" fontId="36" fillId="0" borderId="0" xfId="0" applyNumberFormat="1" applyFont="1" applyAlignment="1" applyProtection="1">
      <alignment horizontal="center"/>
    </xf>
    <xf numFmtId="0" fontId="36" fillId="8" borderId="0" xfId="0" applyNumberFormat="1" applyFont="1" applyFill="1" applyAlignment="1" applyProtection="1">
      <alignment horizontal="center"/>
    </xf>
    <xf numFmtId="0" fontId="36" fillId="3" borderId="0" xfId="0" applyNumberFormat="1" applyFont="1" applyFill="1" applyAlignment="1" applyProtection="1">
      <alignment horizontal="center"/>
    </xf>
    <xf numFmtId="0" fontId="36" fillId="18" borderId="0" xfId="0" applyNumberFormat="1" applyFont="1" applyFill="1" applyAlignment="1" applyProtection="1">
      <alignment horizontal="center"/>
    </xf>
    <xf numFmtId="0" fontId="36" fillId="16" borderId="0" xfId="0" applyNumberFormat="1" applyFont="1" applyFill="1" applyAlignment="1" applyProtection="1">
      <alignment horizontal="center"/>
    </xf>
    <xf numFmtId="0" fontId="36" fillId="13" borderId="0" xfId="0" applyNumberFormat="1" applyFont="1" applyFill="1" applyAlignment="1" applyProtection="1">
      <alignment horizontal="center"/>
    </xf>
    <xf numFmtId="0" fontId="36" fillId="7" borderId="0" xfId="0" applyNumberFormat="1" applyFont="1" applyFill="1" applyAlignment="1" applyProtection="1">
      <alignment horizontal="center"/>
    </xf>
    <xf numFmtId="0" fontId="36" fillId="0" borderId="48" xfId="0" applyNumberFormat="1" applyFont="1" applyBorder="1" applyProtection="1"/>
    <xf numFmtId="0" fontId="36" fillId="0" borderId="49" xfId="0" applyNumberFormat="1" applyFont="1" applyBorder="1" applyProtection="1"/>
    <xf numFmtId="0" fontId="36" fillId="19" borderId="0" xfId="0" applyNumberFormat="1" applyFont="1" applyFill="1" applyAlignment="1" applyProtection="1">
      <alignment horizontal="center"/>
    </xf>
    <xf numFmtId="0" fontId="36" fillId="4" borderId="0" xfId="0" applyNumberFormat="1" applyFont="1" applyFill="1" applyAlignment="1" applyProtection="1">
      <alignment horizontal="center"/>
    </xf>
    <xf numFmtId="0" fontId="36" fillId="10" borderId="0" xfId="0" applyNumberFormat="1" applyFont="1" applyFill="1" applyAlignment="1" applyProtection="1">
      <alignment horizontal="center"/>
    </xf>
    <xf numFmtId="0" fontId="36" fillId="14" borderId="0" xfId="0" applyNumberFormat="1" applyFont="1" applyFill="1" applyAlignment="1" applyProtection="1">
      <alignment horizontal="center"/>
    </xf>
    <xf numFmtId="0" fontId="36" fillId="17" borderId="0" xfId="0" applyNumberFormat="1" applyFont="1" applyFill="1" applyAlignment="1" applyProtection="1">
      <alignment horizontal="center"/>
    </xf>
    <xf numFmtId="0" fontId="36" fillId="11" borderId="0" xfId="0" applyNumberFormat="1" applyFont="1" applyFill="1" applyAlignment="1" applyProtection="1">
      <alignment horizontal="center"/>
    </xf>
    <xf numFmtId="0" fontId="36" fillId="9" borderId="0" xfId="0" applyNumberFormat="1" applyFont="1" applyFill="1" applyAlignment="1" applyProtection="1">
      <alignment horizontal="center"/>
    </xf>
    <xf numFmtId="0" fontId="36" fillId="12" borderId="0" xfId="0" applyNumberFormat="1" applyFont="1" applyFill="1" applyAlignment="1" applyProtection="1">
      <alignment horizontal="center"/>
    </xf>
    <xf numFmtId="0" fontId="36" fillId="20" borderId="0" xfId="0" applyNumberFormat="1" applyFont="1" applyFill="1" applyAlignment="1" applyProtection="1">
      <alignment horizontal="center"/>
    </xf>
    <xf numFmtId="0" fontId="36" fillId="23" borderId="0" xfId="0" applyNumberFormat="1" applyFont="1" applyFill="1" applyAlignment="1" applyProtection="1">
      <alignment horizontal="center"/>
    </xf>
    <xf numFmtId="0" fontId="36" fillId="21" borderId="0" xfId="0" applyNumberFormat="1" applyFont="1" applyFill="1" applyAlignment="1" applyProtection="1">
      <alignment horizontal="center"/>
    </xf>
    <xf numFmtId="0" fontId="36" fillId="22" borderId="0" xfId="0" applyNumberFormat="1" applyFont="1" applyFill="1" applyAlignment="1" applyProtection="1">
      <alignment horizontal="center"/>
    </xf>
    <xf numFmtId="0" fontId="36" fillId="15" borderId="0" xfId="0" applyNumberFormat="1" applyFont="1" applyFill="1" applyAlignment="1" applyProtection="1">
      <alignment horizontal="center"/>
    </xf>
    <xf numFmtId="0" fontId="36" fillId="0" borderId="50" xfId="0" applyNumberFormat="1" applyFont="1" applyBorder="1" applyProtection="1"/>
    <xf numFmtId="0" fontId="36" fillId="0" borderId="27" xfId="0" applyNumberFormat="1" applyFont="1" applyBorder="1" applyProtection="1"/>
    <xf numFmtId="9" fontId="35" fillId="0" borderId="0" xfId="0" applyFont="1" applyProtection="1"/>
    <xf numFmtId="0" fontId="36" fillId="0" borderId="51" xfId="0" applyNumberFormat="1" applyFont="1" applyBorder="1" applyProtection="1">
      <protection locked="0"/>
    </xf>
    <xf numFmtId="0" fontId="36" fillId="0" borderId="30" xfId="0" applyNumberFormat="1" applyFont="1" applyBorder="1" applyProtection="1">
      <protection locked="0"/>
    </xf>
    <xf numFmtId="0" fontId="36" fillId="0" borderId="26" xfId="0" applyNumberFormat="1" applyFont="1" applyBorder="1" applyProtection="1">
      <protection locked="0"/>
    </xf>
    <xf numFmtId="0" fontId="2" fillId="5" borderId="25" xfId="0" applyNumberFormat="1" applyFont="1" applyFill="1" applyBorder="1"/>
    <xf numFmtId="1" fontId="14" fillId="5" borderId="24" xfId="0" applyNumberFormat="1" applyFont="1" applyFill="1" applyBorder="1"/>
    <xf numFmtId="0" fontId="26" fillId="0" borderId="0" xfId="0" applyNumberFormat="1" applyFont="1" applyBorder="1" applyAlignment="1">
      <alignment horizontal="center"/>
    </xf>
    <xf numFmtId="0" fontId="41" fillId="0" borderId="47" xfId="0" applyNumberFormat="1" applyFont="1" applyBorder="1" applyAlignment="1">
      <alignment wrapText="1"/>
    </xf>
    <xf numFmtId="0" fontId="41" fillId="0" borderId="12" xfId="0" applyNumberFormat="1" applyFont="1" applyBorder="1" applyAlignment="1" applyProtection="1"/>
    <xf numFmtId="0" fontId="27" fillId="0" borderId="0" xfId="0" applyNumberFormat="1" applyFont="1" applyProtection="1"/>
    <xf numFmtId="0" fontId="41" fillId="0" borderId="12" xfId="0" applyNumberFormat="1" applyFont="1" applyBorder="1" applyAlignment="1" applyProtection="1">
      <alignment wrapText="1"/>
    </xf>
    <xf numFmtId="0" fontId="41" fillId="0" borderId="12" xfId="0" applyNumberFormat="1" applyFont="1" applyBorder="1" applyAlignment="1" applyProtection="1">
      <alignment horizontal="left"/>
    </xf>
    <xf numFmtId="0" fontId="7" fillId="0" borderId="0" xfId="0" applyNumberFormat="1" applyFont="1" applyAlignment="1">
      <alignment horizontal="right"/>
    </xf>
    <xf numFmtId="0" fontId="7" fillId="0" borderId="0" xfId="0" applyNumberFormat="1" applyFont="1" applyBorder="1" applyAlignment="1">
      <alignment horizontal="left"/>
    </xf>
    <xf numFmtId="0" fontId="42" fillId="0" borderId="0" xfId="0" applyNumberFormat="1" applyFont="1" applyAlignment="1" applyProtection="1">
      <alignment horizontal="center"/>
    </xf>
    <xf numFmtId="0" fontId="0" fillId="0" borderId="27" xfId="0" applyNumberFormat="1" applyFont="1" applyBorder="1" applyProtection="1"/>
    <xf numFmtId="2" fontId="0" fillId="0" borderId="0" xfId="0" applyNumberFormat="1"/>
    <xf numFmtId="0" fontId="41" fillId="0" borderId="0" xfId="0" applyNumberFormat="1" applyFont="1" applyBorder="1" applyAlignment="1" applyProtection="1"/>
    <xf numFmtId="0" fontId="43" fillId="0" borderId="0" xfId="0" applyNumberFormat="1" applyFont="1" applyBorder="1" applyAlignment="1">
      <alignment horizontal="left"/>
    </xf>
    <xf numFmtId="0" fontId="41" fillId="0" borderId="0" xfId="0" applyNumberFormat="1" applyFont="1" applyBorder="1" applyAlignment="1" applyProtection="1">
      <alignment horizontal="left"/>
    </xf>
    <xf numFmtId="15" fontId="44" fillId="0" borderId="0" xfId="0" applyNumberFormat="1" applyFont="1" applyBorder="1" applyAlignment="1">
      <alignment horizontal="left"/>
    </xf>
    <xf numFmtId="0" fontId="41" fillId="0" borderId="0" xfId="0" applyNumberFormat="1" applyFont="1" applyBorder="1" applyAlignment="1" applyProtection="1">
      <alignment wrapText="1"/>
    </xf>
    <xf numFmtId="0" fontId="41" fillId="0" borderId="0" xfId="0" applyNumberFormat="1" applyFont="1" applyBorder="1" applyAlignment="1">
      <alignment wrapText="1"/>
    </xf>
    <xf numFmtId="9" fontId="12" fillId="0" borderId="29" xfId="0" applyFont="1" applyBorder="1"/>
    <xf numFmtId="9" fontId="12" fillId="0" borderId="30" xfId="0" applyFont="1" applyBorder="1"/>
    <xf numFmtId="2" fontId="12" fillId="24" borderId="29" xfId="0" applyNumberFormat="1" applyFont="1" applyFill="1" applyBorder="1"/>
    <xf numFmtId="9" fontId="0" fillId="0" borderId="44" xfId="0" applyBorder="1"/>
    <xf numFmtId="9" fontId="0" fillId="24" borderId="26" xfId="0" applyFill="1" applyBorder="1"/>
    <xf numFmtId="9" fontId="0" fillId="0" borderId="37" xfId="0" applyFill="1" applyBorder="1"/>
    <xf numFmtId="2" fontId="38" fillId="25" borderId="13" xfId="0" applyNumberFormat="1" applyFont="1" applyFill="1" applyBorder="1" applyProtection="1"/>
    <xf numFmtId="9" fontId="0" fillId="0" borderId="14" xfId="0" applyBorder="1"/>
    <xf numFmtId="2" fontId="38" fillId="25" borderId="45" xfId="0" applyNumberFormat="1" applyFont="1" applyFill="1" applyBorder="1" applyProtection="1"/>
    <xf numFmtId="9" fontId="0" fillId="0" borderId="46" xfId="0" applyBorder="1"/>
    <xf numFmtId="9" fontId="0" fillId="0" borderId="13" xfId="0" applyBorder="1"/>
    <xf numFmtId="9" fontId="0" fillId="0" borderId="45" xfId="0" applyBorder="1"/>
    <xf numFmtId="9" fontId="0" fillId="0" borderId="26" xfId="0" applyBorder="1"/>
    <xf numFmtId="2" fontId="38" fillId="0" borderId="45" xfId="0" applyNumberFormat="1" applyFont="1" applyBorder="1"/>
    <xf numFmtId="9" fontId="7" fillId="0" borderId="0" xfId="0" applyFont="1"/>
    <xf numFmtId="15" fontId="43" fillId="0" borderId="12" xfId="0" applyNumberFormat="1" applyFont="1" applyBorder="1" applyAlignment="1" applyProtection="1">
      <alignment horizontal="left"/>
      <protection locked="0"/>
    </xf>
    <xf numFmtId="0" fontId="43" fillId="0" borderId="12" xfId="0" applyNumberFormat="1" applyFont="1" applyBorder="1" applyAlignment="1" applyProtection="1">
      <alignment horizontal="left"/>
      <protection locked="0"/>
    </xf>
    <xf numFmtId="9" fontId="24" fillId="0" borderId="0" xfId="0" applyFont="1" applyFill="1" applyBorder="1"/>
    <xf numFmtId="0" fontId="42" fillId="0" borderId="0" xfId="0" applyNumberFormat="1" applyFont="1" applyAlignment="1" applyProtection="1">
      <alignment horizontal="center"/>
    </xf>
    <xf numFmtId="9" fontId="43" fillId="0" borderId="12" xfId="0" applyFont="1" applyBorder="1" applyAlignment="1" applyProtection="1">
      <alignment horizontal="left"/>
      <protection locked="0"/>
    </xf>
    <xf numFmtId="9" fontId="43" fillId="0" borderId="12" xfId="0" applyFont="1" applyBorder="1" applyProtection="1">
      <protection locked="0"/>
    </xf>
    <xf numFmtId="0" fontId="27" fillId="0" borderId="0" xfId="0" applyNumberFormat="1" applyFont="1" applyAlignment="1" applyProtection="1">
      <alignment horizontal="right"/>
    </xf>
    <xf numFmtId="9" fontId="27" fillId="0" borderId="0" xfId="0" applyFont="1" applyAlignment="1" applyProtection="1">
      <alignment horizontal="right"/>
    </xf>
    <xf numFmtId="9" fontId="20" fillId="0" borderId="0" xfId="0" applyFont="1" applyFill="1" applyBorder="1" applyAlignment="1">
      <alignment horizontal="center"/>
    </xf>
    <xf numFmtId="9" fontId="21" fillId="0" borderId="0" xfId="0" applyFont="1" applyFill="1" applyBorder="1" applyAlignment="1">
      <alignment horizontal="center" wrapText="1"/>
    </xf>
    <xf numFmtId="0" fontId="45" fillId="0" borderId="0" xfId="0" applyNumberFormat="1" applyFont="1" applyAlignment="1" applyProtection="1">
      <alignment horizontal="left" wrapText="1"/>
    </xf>
    <xf numFmtId="0" fontId="42" fillId="0" borderId="0" xfId="0" applyNumberFormat="1" applyFont="1" applyAlignment="1" applyProtection="1">
      <alignment horizontal="center" vertical="center"/>
    </xf>
    <xf numFmtId="9" fontId="43" fillId="0" borderId="0" xfId="0" applyFont="1" applyBorder="1"/>
    <xf numFmtId="9" fontId="43" fillId="0" borderId="0" xfId="0" applyFont="1" applyBorder="1" applyAlignment="1">
      <alignment horizontal="left"/>
    </xf>
    <xf numFmtId="9" fontId="1" fillId="0" borderId="0" xfId="0" applyNumberFormat="1" applyFont="1" applyAlignment="1" applyProtection="1">
      <alignment horizontal="left" vertical="top" wrapText="1"/>
    </xf>
    <xf numFmtId="9" fontId="2" fillId="2" borderId="12" xfId="0" applyFont="1" applyFill="1" applyBorder="1" applyAlignment="1" applyProtection="1">
      <alignment horizontal="center"/>
      <protection locked="0"/>
    </xf>
    <xf numFmtId="9" fontId="2" fillId="2" borderId="12" xfId="0" applyNumberFormat="1" applyFont="1" applyFill="1" applyBorder="1" applyAlignment="1" applyProtection="1">
      <alignment horizontal="center"/>
      <protection locked="0"/>
    </xf>
    <xf numFmtId="9" fontId="2" fillId="2" borderId="0" xfId="0" applyFont="1" applyFill="1" applyBorder="1" applyAlignment="1" applyProtection="1">
      <alignment horizontal="center"/>
      <protection locked="0"/>
    </xf>
    <xf numFmtId="9" fontId="0" fillId="0" borderId="0" xfId="0" applyNumberFormat="1" applyAlignment="1" applyProtection="1">
      <alignment horizontal="center"/>
    </xf>
    <xf numFmtId="9" fontId="0" fillId="0" borderId="0" xfId="0" applyNumberFormat="1" applyAlignment="1" applyProtection="1">
      <alignment horizontal="right"/>
    </xf>
    <xf numFmtId="9" fontId="0" fillId="0" borderId="0" xfId="0" applyBorder="1" applyAlignment="1">
      <alignment horizontal="right"/>
    </xf>
    <xf numFmtId="9" fontId="0" fillId="2" borderId="0" xfId="0" applyFill="1" applyBorder="1" applyAlignment="1">
      <alignment horizontal="left"/>
    </xf>
    <xf numFmtId="9" fontId="0" fillId="2" borderId="12" xfId="0" applyFill="1" applyBorder="1" applyAlignment="1">
      <alignment horizontal="left"/>
    </xf>
    <xf numFmtId="9" fontId="0" fillId="0" borderId="0" xfId="0" applyAlignment="1" applyProtection="1">
      <alignment horizontal="right" vertical="center"/>
    </xf>
    <xf numFmtId="9" fontId="1" fillId="0" borderId="19" xfId="0" applyNumberFormat="1" applyFont="1" applyBorder="1" applyAlignment="1" applyProtection="1">
      <alignment horizontal="center"/>
    </xf>
    <xf numFmtId="9" fontId="1" fillId="0" borderId="2" xfId="0" applyNumberFormat="1" applyFont="1" applyBorder="1" applyAlignment="1" applyProtection="1">
      <alignment horizontal="center"/>
    </xf>
    <xf numFmtId="9" fontId="2" fillId="2" borderId="0" xfId="0" applyFont="1" applyFill="1" applyAlignment="1">
      <alignment horizontal="center" vertical="center"/>
    </xf>
    <xf numFmtId="9" fontId="1" fillId="0" borderId="0" xfId="0" applyNumberFormat="1" applyFont="1" applyAlignment="1" applyProtection="1">
      <alignment horizontal="left" wrapText="1"/>
    </xf>
    <xf numFmtId="9" fontId="1" fillId="0" borderId="0" xfId="0" applyNumberFormat="1" applyFont="1" applyAlignment="1" applyProtection="1">
      <alignment horizontal="left"/>
    </xf>
    <xf numFmtId="165" fontId="2" fillId="2" borderId="12" xfId="0" applyNumberFormat="1" applyFont="1" applyFill="1" applyBorder="1" applyAlignment="1" applyProtection="1">
      <alignment horizontal="center"/>
      <protection locked="0"/>
    </xf>
    <xf numFmtId="165" fontId="2" fillId="2" borderId="44" xfId="0" applyNumberFormat="1" applyFont="1" applyFill="1" applyBorder="1" applyAlignment="1" applyProtection="1">
      <alignment horizontal="center"/>
      <protection locked="0"/>
    </xf>
    <xf numFmtId="9" fontId="0" fillId="0" borderId="19" xfId="0" applyNumberFormat="1" applyBorder="1" applyAlignment="1" applyProtection="1">
      <alignment horizontal="center"/>
    </xf>
    <xf numFmtId="9" fontId="0" fillId="0" borderId="20" xfId="0" applyNumberFormat="1" applyBorder="1" applyAlignment="1" applyProtection="1">
      <alignment horizontal="center"/>
    </xf>
    <xf numFmtId="9" fontId="0" fillId="0" borderId="2" xfId="0" applyNumberFormat="1" applyBorder="1" applyAlignment="1" applyProtection="1">
      <alignment horizontal="center"/>
    </xf>
    <xf numFmtId="9" fontId="2" fillId="0" borderId="0" xfId="0" applyFont="1" applyFill="1" applyBorder="1" applyAlignment="1" applyProtection="1">
      <alignment horizontal="center"/>
      <protection locked="0"/>
    </xf>
    <xf numFmtId="9" fontId="2" fillId="0" borderId="42" xfId="0" applyFont="1" applyBorder="1" applyAlignment="1" applyProtection="1">
      <alignment horizontal="center"/>
    </xf>
    <xf numFmtId="9" fontId="7" fillId="0" borderId="3" xfId="0" applyFont="1" applyBorder="1" applyAlignment="1" applyProtection="1">
      <alignment horizontal="left"/>
    </xf>
    <xf numFmtId="9" fontId="7" fillId="0" borderId="0" xfId="0" applyFont="1" applyBorder="1" applyAlignment="1" applyProtection="1">
      <alignment horizontal="left"/>
    </xf>
    <xf numFmtId="9" fontId="3" fillId="0" borderId="0" xfId="0" applyNumberFormat="1" applyFont="1" applyAlignment="1" applyProtection="1">
      <alignment horizontal="center"/>
    </xf>
    <xf numFmtId="9" fontId="5" fillId="0" borderId="0" xfId="0" applyNumberFormat="1" applyFont="1" applyAlignment="1" applyProtection="1">
      <alignment horizontal="center"/>
    </xf>
    <xf numFmtId="165" fontId="0" fillId="0" borderId="53" xfId="0" applyNumberFormat="1" applyBorder="1" applyAlignment="1" applyProtection="1">
      <alignment horizontal="center"/>
    </xf>
    <xf numFmtId="9" fontId="0" fillId="0" borderId="3" xfId="0" applyNumberFormat="1" applyBorder="1" applyAlignment="1" applyProtection="1">
      <alignment horizontal="center"/>
    </xf>
    <xf numFmtId="9" fontId="0" fillId="0" borderId="0" xfId="0" applyNumberFormat="1" applyBorder="1" applyAlignment="1" applyProtection="1">
      <alignment horizontal="center"/>
    </xf>
    <xf numFmtId="9" fontId="0" fillId="0" borderId="6" xfId="0" applyNumberFormat="1" applyBorder="1" applyAlignment="1" applyProtection="1">
      <alignment horizontal="center"/>
    </xf>
    <xf numFmtId="9" fontId="1" fillId="0" borderId="0" xfId="0" applyNumberFormat="1" applyFont="1" applyBorder="1" applyAlignment="1" applyProtection="1">
      <alignment horizontal="left"/>
    </xf>
    <xf numFmtId="9" fontId="4" fillId="0" borderId="0" xfId="0" applyNumberFormat="1" applyFont="1" applyAlignment="1" applyProtection="1">
      <alignment horizontal="center"/>
    </xf>
    <xf numFmtId="165" fontId="0" fillId="0" borderId="0" xfId="0" applyNumberFormat="1" applyBorder="1" applyAlignment="1" applyProtection="1">
      <alignment horizontal="center"/>
    </xf>
    <xf numFmtId="9" fontId="0" fillId="0" borderId="0" xfId="0" quotePrefix="1" applyBorder="1" applyAlignment="1" applyProtection="1">
      <alignment horizontal="center" vertical="center"/>
    </xf>
    <xf numFmtId="9" fontId="0" fillId="0" borderId="0" xfId="0" applyAlignment="1" applyProtection="1">
      <alignment horizontal="right"/>
    </xf>
    <xf numFmtId="2" fontId="12" fillId="0" borderId="0" xfId="0" applyNumberFormat="1" applyFont="1" applyFill="1" applyBorder="1" applyAlignment="1" applyProtection="1">
      <alignment horizontal="center"/>
    </xf>
    <xf numFmtId="2" fontId="12" fillId="0" borderId="52" xfId="0" applyNumberFormat="1" applyFont="1" applyFill="1" applyBorder="1" applyAlignment="1" applyProtection="1">
      <alignment horizontal="center"/>
    </xf>
    <xf numFmtId="9" fontId="0" fillId="0" borderId="8" xfId="0" applyNumberFormat="1" applyBorder="1" applyAlignment="1" applyProtection="1">
      <alignment horizontal="center"/>
    </xf>
    <xf numFmtId="9" fontId="0" fillId="0" borderId="7" xfId="0" applyNumberFormat="1" applyBorder="1" applyAlignment="1" applyProtection="1">
      <alignment horizontal="center"/>
    </xf>
    <xf numFmtId="9" fontId="0" fillId="0" borderId="9" xfId="0" applyNumberFormat="1" applyBorder="1" applyAlignment="1" applyProtection="1">
      <alignment horizontal="center"/>
    </xf>
    <xf numFmtId="9" fontId="1" fillId="0" borderId="19" xfId="0" applyNumberFormat="1" applyFont="1" applyFill="1" applyBorder="1" applyAlignment="1" applyProtection="1">
      <alignment horizontal="center"/>
    </xf>
    <xf numFmtId="9" fontId="1" fillId="0" borderId="2" xfId="0" applyNumberFormat="1" applyFont="1" applyFill="1" applyBorder="1" applyAlignment="1" applyProtection="1">
      <alignment horizontal="center"/>
    </xf>
    <xf numFmtId="2" fontId="0" fillId="0" borderId="52" xfId="0" applyNumberFormat="1" applyBorder="1" applyAlignment="1" applyProtection="1">
      <alignment horizontal="center"/>
    </xf>
    <xf numFmtId="2" fontId="0" fillId="0" borderId="42" xfId="0" applyNumberFormat="1" applyBorder="1" applyAlignment="1" applyProtection="1">
      <alignment horizontal="center"/>
    </xf>
    <xf numFmtId="9" fontId="7" fillId="0" borderId="0" xfId="0" applyFont="1" applyBorder="1" applyAlignment="1">
      <alignment horizontal="center"/>
    </xf>
    <xf numFmtId="2" fontId="0" fillId="0" borderId="0" xfId="0" applyNumberFormat="1" applyBorder="1" applyAlignment="1" applyProtection="1">
      <alignment horizontal="center"/>
    </xf>
  </cellXfs>
  <cellStyles count="1">
    <cellStyle name="Normal" xfId="0" builtinId="0"/>
  </cellStyles>
  <dxfs count="10">
    <dxf>
      <font>
        <condense val="0"/>
        <extend val="0"/>
        <color indexed="9"/>
      </font>
    </dxf>
    <dxf>
      <font>
        <condense val="0"/>
        <extend val="0"/>
        <color indexed="9"/>
      </font>
    </dxf>
    <dxf>
      <font>
        <condense val="0"/>
        <extend val="0"/>
        <color auto="1"/>
      </font>
    </dxf>
    <dxf>
      <fill>
        <patternFill>
          <bgColor indexed="9"/>
        </patternFill>
      </fill>
    </dxf>
    <dxf>
      <font>
        <condense val="0"/>
        <extend val="0"/>
        <color indexed="9"/>
      </font>
    </dxf>
    <dxf>
      <font>
        <condense val="0"/>
        <extend val="0"/>
        <color indexed="9"/>
      </font>
    </dxf>
    <dxf>
      <font>
        <condense val="0"/>
        <extend val="0"/>
        <color auto="1"/>
      </font>
    </dxf>
    <dxf>
      <fill>
        <patternFill>
          <bgColor indexed="9"/>
        </patternFill>
      </fill>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List" dx="31" fmlaLink="'B Calcs'!$C$105" fmlaRange="'B Calcs'!$A$106:$A$108" noThreeD="1" sel="2" val="0"/>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List" dx="31" fmlaLink="Calcs!$F$1" fmlaRange="Calcs!$B$5:$B$68" noThreeD="1" sel="1" val="0"/>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List" dx="31" fmlaLink="Calcs!$I$1" fmlaRange="Calcs!$B$72:$B$91" noThreeD="1" sel="1" val="0"/>
</file>

<file path=xl/ctrlProps/ctrlProp15.xml><?xml version="1.0" encoding="utf-8"?>
<formControlPr xmlns="http://schemas.microsoft.com/office/spreadsheetml/2009/9/main" objectType="List" dx="31" fmlaLink="Calcs!$L$1" fmlaRange="Calcs!$C$95:$C$103" noThreeD="1" sel="1" val="0"/>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List" dx="31" fmlaLink="Calcs!$D$111" fmlaRange="Calcs!$DS$128:$DS$237" noThreeD="1" sel="71" val="69"/>
</file>

<file path=xl/ctrlProps/ctrlProp19.xml><?xml version="1.0" encoding="utf-8"?>
<formControlPr xmlns="http://schemas.microsoft.com/office/spreadsheetml/2009/9/main" objectType="List" dx="31" fmlaLink="Calcs!$E$111" fmlaRange="Calcs!$EA$128:$EA$226" noThreeD="1" sel="42" val="38"/>
</file>

<file path=xl/ctrlProps/ctrlProp2.xml><?xml version="1.0" encoding="utf-8"?>
<formControlPr xmlns="http://schemas.microsoft.com/office/spreadsheetml/2009/9/main" objectType="List" dx="31" fmlaLink="'B Calcs'!$F$1" fmlaRange="'B Calcs'!$B$5:$B$68" noThreeD="1" sel="1" val="0"/>
</file>

<file path=xl/ctrlProps/ctrlProp20.xml><?xml version="1.0" encoding="utf-8"?>
<formControlPr xmlns="http://schemas.microsoft.com/office/spreadsheetml/2009/9/main" objectType="List" dx="31" fmlaLink="Calcs!$C$111" fmlaRange="Calcs!$A$112:$A$114" noThreeD="1" sel="2" val="0"/>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List" dx="31" fmlaLink="Calcs!$AV$1" fmlaRange="Calcs!$A$94:$A$97" noThreeD="1" sel="1" val="0"/>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List" dx="31" fmlaLink="'B Calcs'!$I$1" fmlaRange="'B Calcs'!$B$72:$B$85" noThreeD="1" sel="1" val="0"/>
</file>

<file path=xl/ctrlProps/ctrlProp5.xml><?xml version="1.0" encoding="utf-8"?>
<formControlPr xmlns="http://schemas.microsoft.com/office/spreadsheetml/2009/9/main" objectType="List" dx="31" fmlaLink="'B Calcs'!$L$1" fmlaRange="'B Calcs'!$C$89:$C$97" noThreeD="1" sel="1" val="0"/>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List" dx="31" fmlaLink="'B Calcs'!$D$105" fmlaRange="'B Calcs'!$DS$122:$DS$231" noThreeD="1" sel="71" val="69"/>
</file>

<file path=xl/ctrlProps/ctrlProp9.xml><?xml version="1.0" encoding="utf-8"?>
<formControlPr xmlns="http://schemas.microsoft.com/office/spreadsheetml/2009/9/main" objectType="List" dx="31" fmlaLink="'B Calcs'!$E$105" fmlaRange="'B Calcs'!$EA$122:$EA$220" noThreeD="1" sel="42" val="38"/>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88900</xdr:rowOff>
    </xdr:from>
    <xdr:to>
      <xdr:col>18</xdr:col>
      <xdr:colOff>25400</xdr:colOff>
      <xdr:row>77</xdr:row>
      <xdr:rowOff>99060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bwMode="auto">
        <a:xfrm>
          <a:off x="57150" y="88900"/>
          <a:ext cx="12038330" cy="15265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u="sng">
              <a:solidFill>
                <a:schemeClr val="dk1"/>
              </a:solidFill>
              <a:effectLst/>
              <a:latin typeface="+mj-lt"/>
              <a:ea typeface="+mn-ea"/>
              <a:cs typeface="+mn-cs"/>
            </a:rPr>
            <a:t>Instruction</a:t>
          </a:r>
          <a:r>
            <a:rPr lang="en-US" sz="1800" b="1" u="sng" baseline="0">
              <a:solidFill>
                <a:schemeClr val="dk1"/>
              </a:solidFill>
              <a:effectLst/>
              <a:latin typeface="+mj-lt"/>
              <a:ea typeface="+mn-ea"/>
              <a:cs typeface="+mn-cs"/>
            </a:rPr>
            <a:t>s for Completing the SWEEP Irrigation Water Savings Assessment Tool</a:t>
          </a:r>
        </a:p>
        <a:p>
          <a:pPr algn="ct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 Complete the "Before</a:t>
          </a:r>
          <a:r>
            <a:rPr lang="en-US" sz="1100" b="1" baseline="0">
              <a:solidFill>
                <a:schemeClr val="dk1"/>
              </a:solidFill>
              <a:effectLst/>
              <a:latin typeface="+mn-lt"/>
              <a:ea typeface="+mn-ea"/>
              <a:cs typeface="+mn-cs"/>
            </a:rPr>
            <a:t>" tab to represent the pre-project conditions. This is the crop and type of irrigation system that are currently in place, representing the baseline situation.</a:t>
          </a:r>
        </a:p>
        <a:p>
          <a:endParaRPr lang="en-US" sz="1100" b="1">
            <a:solidFill>
              <a:schemeClr val="dk1"/>
            </a:solidFill>
            <a:effectLst/>
            <a:latin typeface="+mn-lt"/>
            <a:ea typeface="+mn-ea"/>
            <a:cs typeface="+mn-cs"/>
          </a:endParaRPr>
        </a:p>
        <a:p>
          <a:pPr lvl="1"/>
          <a:r>
            <a:rPr lang="en-US" sz="1100">
              <a:solidFill>
                <a:schemeClr val="dk1"/>
              </a:solidFill>
              <a:effectLst/>
              <a:latin typeface="+mn-lt"/>
              <a:ea typeface="+mn-ea"/>
              <a:cs typeface="+mn-cs"/>
            </a:rPr>
            <a:t>1. Enter project applicant name, current</a:t>
          </a:r>
          <a:r>
            <a:rPr lang="en-US" sz="1100" baseline="0">
              <a:solidFill>
                <a:schemeClr val="dk1"/>
              </a:solidFill>
              <a:effectLst/>
              <a:latin typeface="+mn-lt"/>
              <a:ea typeface="+mn-ea"/>
              <a:cs typeface="+mn-cs"/>
            </a:rPr>
            <a:t> date</a:t>
          </a:r>
          <a:r>
            <a:rPr lang="en-US" sz="1100">
              <a:solidFill>
                <a:schemeClr val="dk1"/>
              </a:solidFill>
              <a:effectLst/>
              <a:latin typeface="+mn-lt"/>
              <a:ea typeface="+mn-ea"/>
              <a:cs typeface="+mn-cs"/>
            </a:rPr>
            <a:t>, field name, application</a:t>
          </a:r>
          <a:r>
            <a:rPr lang="en-US" sz="1100" baseline="0">
              <a:solidFill>
                <a:schemeClr val="dk1"/>
              </a:solidFill>
              <a:effectLst/>
              <a:latin typeface="+mn-lt"/>
              <a:ea typeface="+mn-ea"/>
              <a:cs typeface="+mn-cs"/>
            </a:rPr>
            <a:t> ID</a:t>
          </a:r>
          <a:r>
            <a:rPr lang="en-US" sz="1100">
              <a:solidFill>
                <a:schemeClr val="dk1"/>
              </a:solidFill>
              <a:effectLst/>
              <a:latin typeface="+mn-lt"/>
              <a:ea typeface="+mn-ea"/>
              <a:cs typeface="+mn-cs"/>
            </a:rPr>
            <a:t> number, and the project acreage impacted by the specific irrigation practice at the top of the input tab of the SWEEP Water Savings Assessment Tool "Before</a:t>
          </a:r>
          <a:r>
            <a:rPr lang="en-US" sz="1100" baseline="0">
              <a:solidFill>
                <a:schemeClr val="dk1"/>
              </a:solidFill>
              <a:effectLst/>
              <a:latin typeface="+mn-lt"/>
              <a:ea typeface="+mn-ea"/>
              <a:cs typeface="+mn-cs"/>
            </a:rPr>
            <a:t>" Tab</a:t>
          </a:r>
          <a:r>
            <a:rPr lang="en-US" sz="1100">
              <a:solidFill>
                <a:schemeClr val="dk1"/>
              </a:solidFill>
              <a:effectLst/>
              <a:latin typeface="+mn-lt"/>
              <a:ea typeface="+mn-ea"/>
              <a:cs typeface="+mn-cs"/>
            </a:rPr>
            <a:t>.</a:t>
          </a: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2. Select the predominant soil type for the field.  If the applicant is unsure of the predominant soil type, applicants can determine the soil type as identified by the Soil Web: </a:t>
          </a:r>
          <a:r>
            <a:rPr lang="en-US" sz="1100" u="sng">
              <a:solidFill>
                <a:srgbClr val="0070C0"/>
              </a:solidFill>
              <a:effectLst/>
              <a:latin typeface="+mn-lt"/>
              <a:ea typeface="+mn-ea"/>
              <a:cs typeface="+mn-cs"/>
              <a:hlinkClick xmlns:r="http://schemas.openxmlformats.org/officeDocument/2006/relationships" r:id=""/>
            </a:rPr>
            <a:t>http://casoilresource.lawr.ucdavis.edu/gmap/</a:t>
          </a:r>
          <a:r>
            <a:rPr lang="en-US" sz="1100">
              <a:solidFill>
                <a:srgbClr val="0070C0"/>
              </a:solidFill>
              <a:effectLst/>
              <a:latin typeface="+mn-lt"/>
              <a:ea typeface="+mn-ea"/>
              <a:cs typeface="+mn-cs"/>
            </a:rPr>
            <a:t> </a:t>
          </a:r>
        </a:p>
        <a:p>
          <a:pPr lvl="1"/>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3. Select the appropriate baseline meridian, township and range. Applicants can determine thebaseline, township and range of their project by using California</a:t>
          </a:r>
          <a:r>
            <a:rPr lang="en-US" sz="1100" baseline="0">
              <a:solidFill>
                <a:schemeClr val="dk1"/>
              </a:solidFill>
              <a:effectLst/>
              <a:latin typeface="+mn-lt"/>
              <a:ea typeface="+mn-ea"/>
              <a:cs typeface="+mn-cs"/>
            </a:rPr>
            <a:t> Department of Fish and Wildlife Bios</a:t>
          </a:r>
          <a:r>
            <a:rPr lang="en-US" sz="1100">
              <a:solidFill>
                <a:schemeClr val="dk1"/>
              </a:solidFill>
              <a:effectLst/>
              <a:latin typeface="+mn-lt"/>
              <a:ea typeface="+mn-ea"/>
              <a:cs typeface="+mn-cs"/>
            </a:rPr>
            <a:t> interactive map:</a:t>
          </a:r>
          <a:r>
            <a:rPr lang="en-US" sz="1100" baseline="0">
              <a:solidFill>
                <a:schemeClr val="dk1"/>
              </a:solidFill>
              <a:effectLst/>
              <a:latin typeface="+mn-lt"/>
              <a:ea typeface="+mn-ea"/>
              <a:cs typeface="+mn-cs"/>
            </a:rPr>
            <a:t> </a:t>
          </a:r>
          <a:r>
            <a:rPr lang="en-US" sz="1100" u="sng">
              <a:solidFill>
                <a:srgbClr val="0070C0"/>
              </a:solidFill>
              <a:effectLst/>
              <a:latin typeface="+mn-lt"/>
              <a:ea typeface="+mn-ea"/>
              <a:cs typeface="+mn-cs"/>
            </a:rPr>
            <a:t>https://map.dfg.ca.gov/bios/.</a:t>
          </a:r>
          <a:r>
            <a:rPr lang="en-US" sz="1100" u="sng" baseline="0">
              <a:solidFill>
                <a:srgbClr val="0070C0"/>
              </a:solidFill>
              <a:effectLst/>
              <a:latin typeface="+mn-lt"/>
              <a:ea typeface="+mn-ea"/>
              <a:cs typeface="+mn-cs"/>
            </a:rPr>
            <a:t> </a:t>
          </a:r>
          <a:r>
            <a:rPr lang="en-US" sz="1100" u="none" baseline="0">
              <a:solidFill>
                <a:sysClr val="windowText" lastClr="000000"/>
              </a:solidFill>
              <a:effectLst/>
              <a:latin typeface="+mn-lt"/>
              <a:ea typeface="+mn-ea"/>
              <a:cs typeface="+mn-cs"/>
            </a:rPr>
            <a:t>Select the layer for the Public Land Survey System (PLSS) and identify your baseline meridian (Humboldt (H), Mount Diablo (M), San Bernardino (S)), township and range by selecting the field location on the map.</a:t>
          </a:r>
          <a:endParaRPr lang="en-US" sz="1100" u="none">
            <a:solidFill>
              <a:sysClr val="windowText" lastClr="000000"/>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4. Select the crop </a:t>
          </a:r>
          <a:r>
            <a:rPr lang="en-US" sz="1100" b="1" i="1">
              <a:solidFill>
                <a:schemeClr val="dk1"/>
              </a:solidFill>
              <a:effectLst/>
              <a:latin typeface="+mn-lt"/>
              <a:ea typeface="+mn-ea"/>
              <a:cs typeface="+mn-cs"/>
            </a:rPr>
            <a:t>currently</a:t>
          </a:r>
          <a:r>
            <a:rPr lang="en-US" sz="1100">
              <a:solidFill>
                <a:schemeClr val="dk1"/>
              </a:solidFill>
              <a:effectLst/>
              <a:latin typeface="+mn-lt"/>
              <a:ea typeface="+mn-ea"/>
              <a:cs typeface="+mn-cs"/>
            </a:rPr>
            <a:t> planted in the proposed CDFA SWEEP project area.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double cropping, multiple crops, or crops grown in rotation: select one principle crop and run the SWEEP Water Savings Tool only once.</a:t>
          </a:r>
        </a:p>
        <a:p>
          <a:pPr lvl="1"/>
          <a:endParaRPr lang="en-US" sz="1100">
            <a:solidFill>
              <a:schemeClr val="dk1"/>
            </a:solidFill>
            <a:effectLst/>
            <a:latin typeface="+mn-lt"/>
            <a:ea typeface="+mn-ea"/>
            <a:cs typeface="+mn-cs"/>
          </a:endParaRPr>
        </a:p>
        <a:p>
          <a:pPr lvl="1"/>
          <a:r>
            <a:rPr lang="en-US" sz="1100" u="none">
              <a:solidFill>
                <a:schemeClr val="dk1"/>
              </a:solidFill>
              <a:effectLst/>
              <a:latin typeface="+mn-lt"/>
              <a:ea typeface="+mn-ea"/>
              <a:cs typeface="+mn-cs"/>
            </a:rPr>
            <a:t>5.</a:t>
          </a:r>
          <a:r>
            <a:rPr lang="en-US" sz="1100" u="none" baseline="0">
              <a:solidFill>
                <a:schemeClr val="dk1"/>
              </a:solidFill>
              <a:effectLst/>
              <a:latin typeface="+mn-lt"/>
              <a:ea typeface="+mn-ea"/>
              <a:cs typeface="+mn-cs"/>
            </a:rPr>
            <a:t> </a:t>
          </a:r>
          <a:r>
            <a:rPr lang="en-US" sz="1100">
              <a:solidFill>
                <a:schemeClr val="dk1"/>
              </a:solidFill>
              <a:effectLst/>
              <a:latin typeface="+mn-lt"/>
              <a:ea typeface="+mn-ea"/>
              <a:cs typeface="+mn-cs"/>
            </a:rPr>
            <a:t>Select the appropriate irrigation practice that captures the baseline (i.e., current) on-farm irrigation practice used on the proposed project acreage. For example, if the current irrigation practice is surface irrigation with</a:t>
          </a:r>
          <a:r>
            <a:rPr lang="en-US" sz="1100" baseline="0">
              <a:solidFill>
                <a:schemeClr val="dk1"/>
              </a:solidFill>
              <a:effectLst/>
              <a:latin typeface="+mn-lt"/>
              <a:ea typeface="+mn-ea"/>
              <a:cs typeface="+mn-cs"/>
            </a:rPr>
            <a:t> leaking</a:t>
          </a:r>
          <a:r>
            <a:rPr lang="en-US" sz="1100">
              <a:solidFill>
                <a:schemeClr val="dk1"/>
              </a:solidFill>
              <a:effectLst/>
              <a:latin typeface="+mn-lt"/>
              <a:ea typeface="+mn-ea"/>
              <a:cs typeface="+mn-cs"/>
            </a:rPr>
            <a:t> pipes, the applicant would select “SURFACE IRRIGATION (with a leaky pipeline)” from the “Practice” scroll box.  If the project will include more than one irrigation practice, run the calculator once for each unique practice.</a:t>
          </a: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6. An</a:t>
          </a:r>
          <a:r>
            <a:rPr lang="en-US" sz="1100" baseline="0">
              <a:solidFill>
                <a:schemeClr val="dk1"/>
              </a:solidFill>
              <a:effectLst/>
              <a:latin typeface="+mn-lt"/>
              <a:ea typeface="+mn-ea"/>
              <a:cs typeface="+mn-cs"/>
            </a:rPr>
            <a:t> estimated "before" water use is displayed at the bottom of the tab.This is the baseline that will be used to estimate potential savings due to the SWEEP project. The SWEEP application does allow for the recipient to provide additional information regarding baseline water use for consideration of the technical reviewers.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B. Complete the "After"</a:t>
          </a:r>
          <a:r>
            <a:rPr lang="en-US" sz="1100" b="1" baseline="0">
              <a:solidFill>
                <a:schemeClr val="dk1"/>
              </a:solidFill>
              <a:effectLst/>
              <a:latin typeface="+mn-lt"/>
              <a:ea typeface="+mn-ea"/>
              <a:cs typeface="+mn-cs"/>
            </a:rPr>
            <a:t> tab to represent the conditions after the implementation of the proposed SWEEP project. Include any changes in crop, irrigation practice, and change in level of irrigation management. The proposed project is located at the same field and acreage as the "Before" tab. Therefore, soil type, baseline, township and range will all be the same as the "Before" tab.</a:t>
          </a:r>
        </a:p>
        <a:p>
          <a:endParaRPr lang="en-US" sz="1100" b="1">
            <a:solidFill>
              <a:schemeClr val="dk1"/>
            </a:solidFill>
            <a:effectLst/>
            <a:latin typeface="+mn-lt"/>
            <a:ea typeface="+mn-ea"/>
            <a:cs typeface="+mn-cs"/>
          </a:endParaRPr>
        </a:p>
        <a:p>
          <a:pPr lvl="1"/>
          <a:r>
            <a:rPr lang="en-US" sz="1100">
              <a:solidFill>
                <a:schemeClr val="dk1"/>
              </a:solidFill>
              <a:effectLst/>
              <a:latin typeface="+mn-lt"/>
              <a:ea typeface="+mn-ea"/>
              <a:cs typeface="+mn-cs"/>
            </a:rPr>
            <a:t>1. Select the predominant soil type for the proposed CDFA SWEEP project. This will be the same as the "Before"</a:t>
          </a:r>
          <a:r>
            <a:rPr lang="en-US" sz="1100" baseline="0">
              <a:solidFill>
                <a:schemeClr val="dk1"/>
              </a:solidFill>
              <a:effectLst/>
              <a:latin typeface="+mn-lt"/>
              <a:ea typeface="+mn-ea"/>
              <a:cs typeface="+mn-cs"/>
            </a:rPr>
            <a:t> tab.</a:t>
          </a:r>
          <a:endParaRPr lang="en-US" sz="1100">
            <a:solidFill>
              <a:schemeClr val="dk1"/>
            </a:solidFill>
            <a:effectLst/>
            <a:latin typeface="+mn-lt"/>
            <a:ea typeface="+mn-ea"/>
            <a:cs typeface="+mn-cs"/>
          </a:endParaRP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2. Select the appropriate baseline, township, and range of the proposed CDFA SWEEP project. This will be the same as</a:t>
          </a:r>
          <a:r>
            <a:rPr lang="en-US" sz="1100" baseline="0">
              <a:solidFill>
                <a:schemeClr val="dk1"/>
              </a:solidFill>
              <a:effectLst/>
              <a:latin typeface="+mn-lt"/>
              <a:ea typeface="+mn-ea"/>
              <a:cs typeface="+mn-cs"/>
            </a:rPr>
            <a:t> the "Before" tab.</a:t>
          </a:r>
          <a:endParaRPr lang="en-US" sz="1100">
            <a:solidFill>
              <a:schemeClr val="dk1"/>
            </a:solidFill>
            <a:effectLst/>
            <a:latin typeface="+mn-lt"/>
            <a:ea typeface="+mn-ea"/>
            <a:cs typeface="+mn-cs"/>
          </a:endParaRP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3. Select the crop </a:t>
          </a:r>
          <a:r>
            <a:rPr lang="en-US" sz="1100" b="1" i="1">
              <a:solidFill>
                <a:schemeClr val="dk1"/>
              </a:solidFill>
              <a:effectLst/>
              <a:latin typeface="+mn-lt"/>
              <a:ea typeface="+mn-ea"/>
              <a:cs typeface="+mn-cs"/>
            </a:rPr>
            <a:t>that will be</a:t>
          </a:r>
          <a:r>
            <a:rPr lang="en-US" sz="1100">
              <a:solidFill>
                <a:schemeClr val="dk1"/>
              </a:solidFill>
              <a:effectLst/>
              <a:latin typeface="+mn-lt"/>
              <a:ea typeface="+mn-ea"/>
              <a:cs typeface="+mn-cs"/>
            </a:rPr>
            <a:t> planted in the proposed CDFA SWEEP project area.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double cropping, multiple crops, or crops grown in rotation: select one principle crop and run the SWEEP Water Savings Tool only once.</a:t>
          </a:r>
        </a:p>
        <a:p>
          <a:pPr lvl="1"/>
          <a:endParaRPr lang="en-US">
            <a:effectLst/>
          </a:endParaRPr>
        </a:p>
        <a:p>
          <a:pPr lvl="1"/>
          <a:r>
            <a:rPr lang="en-US" sz="1100" baseline="0">
              <a:solidFill>
                <a:schemeClr val="dk1"/>
              </a:solidFill>
              <a:effectLst/>
              <a:latin typeface="+mn-lt"/>
              <a:ea typeface="+mn-ea"/>
              <a:cs typeface="+mn-cs"/>
            </a:rPr>
            <a:t>4. </a:t>
          </a:r>
          <a:r>
            <a:rPr lang="en-US" sz="1100">
              <a:solidFill>
                <a:schemeClr val="dk1"/>
              </a:solidFill>
              <a:effectLst/>
              <a:latin typeface="+mn-lt"/>
              <a:ea typeface="+mn-ea"/>
              <a:cs typeface="+mn-cs"/>
            </a:rPr>
            <a:t>Select the appropriate irrigation practice that captures desired </a:t>
          </a:r>
          <a:r>
            <a:rPr lang="en-US" sz="1100" b="1" i="1">
              <a:solidFill>
                <a:schemeClr val="dk1"/>
              </a:solidFill>
              <a:effectLst/>
              <a:latin typeface="+mn-lt"/>
              <a:ea typeface="+mn-ea"/>
              <a:cs typeface="+mn-cs"/>
            </a:rPr>
            <a:t>change</a:t>
          </a:r>
          <a:r>
            <a:rPr lang="en-US" sz="1100">
              <a:solidFill>
                <a:schemeClr val="dk1"/>
              </a:solidFill>
              <a:effectLst/>
              <a:latin typeface="+mn-lt"/>
              <a:ea typeface="+mn-ea"/>
              <a:cs typeface="+mn-cs"/>
            </a:rPr>
            <a:t> in</a:t>
          </a:r>
          <a:r>
            <a:rPr lang="en-US" sz="1100" baseline="0">
              <a:solidFill>
                <a:schemeClr val="dk1"/>
              </a:solidFill>
              <a:effectLst/>
              <a:latin typeface="+mn-lt"/>
              <a:ea typeface="+mn-ea"/>
              <a:cs typeface="+mn-cs"/>
            </a:rPr>
            <a:t> practice</a:t>
          </a:r>
          <a:r>
            <a:rPr lang="en-US" sz="1100">
              <a:solidFill>
                <a:schemeClr val="dk1"/>
              </a:solidFill>
              <a:effectLst/>
              <a:latin typeface="+mn-lt"/>
              <a:ea typeface="+mn-ea"/>
              <a:cs typeface="+mn-cs"/>
            </a:rPr>
            <a:t> on the proposed project acreage. </a:t>
          </a:r>
        </a:p>
        <a:p>
          <a:pPr lvl="1"/>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5. Select the proposed </a:t>
          </a:r>
          <a:r>
            <a:rPr lang="en-US" sz="1100" b="1" i="1">
              <a:solidFill>
                <a:schemeClr val="dk1"/>
              </a:solidFill>
              <a:effectLst/>
              <a:latin typeface="+mn-lt"/>
              <a:ea typeface="+mn-ea"/>
              <a:cs typeface="+mn-cs"/>
            </a:rPr>
            <a:t>change</a:t>
          </a:r>
          <a:r>
            <a:rPr lang="en-US" sz="1100">
              <a:solidFill>
                <a:schemeClr val="dk1"/>
              </a:solidFill>
              <a:effectLst/>
              <a:latin typeface="+mn-lt"/>
              <a:ea typeface="+mn-ea"/>
              <a:cs typeface="+mn-cs"/>
            </a:rPr>
            <a:t> in level of irrigation water management (IWM) that</a:t>
          </a:r>
          <a:r>
            <a:rPr lang="en-US" sz="1100" baseline="0">
              <a:solidFill>
                <a:schemeClr val="dk1"/>
              </a:solidFill>
              <a:effectLst/>
              <a:latin typeface="+mn-lt"/>
              <a:ea typeface="+mn-ea"/>
              <a:cs typeface="+mn-cs"/>
            </a:rPr>
            <a:t> will occur from the pre-project situation to the implementation of the proposed SWEEP project.</a:t>
          </a:r>
          <a:r>
            <a:rPr lang="en-US" sz="1100">
              <a:solidFill>
                <a:schemeClr val="dk1"/>
              </a:solidFill>
              <a:effectLst/>
              <a:latin typeface="+mn-lt"/>
              <a:ea typeface="+mn-ea"/>
              <a:cs typeface="+mn-cs"/>
            </a:rPr>
            <a:t> Use the following definitions to assess the baseline level of irrigation</a:t>
          </a:r>
          <a:r>
            <a:rPr lang="en-US" sz="1100" baseline="0">
              <a:solidFill>
                <a:schemeClr val="dk1"/>
              </a:solidFill>
              <a:effectLst/>
              <a:latin typeface="+mn-lt"/>
              <a:ea typeface="+mn-ea"/>
              <a:cs typeface="+mn-cs"/>
            </a:rPr>
            <a:t> water managment and to determine</a:t>
          </a:r>
          <a:r>
            <a:rPr lang="en-US" sz="1100">
              <a:solidFill>
                <a:schemeClr val="dk1"/>
              </a:solidFill>
              <a:effectLst/>
              <a:latin typeface="+mn-lt"/>
              <a:ea typeface="+mn-ea"/>
              <a:cs typeface="+mn-cs"/>
            </a:rPr>
            <a:t> the proposed change in level of IWM for the project. If there is not an IWM plan used, or the applicant will not make changes to the existing IWM plan, select “No Change</a:t>
          </a:r>
          <a:r>
            <a:rPr lang="en-US" sz="1100" baseline="0">
              <a:solidFill>
                <a:schemeClr val="dk1"/>
              </a:solidFill>
              <a:effectLst/>
              <a:latin typeface="+mn-lt"/>
              <a:ea typeface="+mn-ea"/>
              <a:cs typeface="+mn-cs"/>
            </a:rPr>
            <a:t> in</a:t>
          </a:r>
          <a:r>
            <a:rPr lang="en-US" sz="1100">
              <a:solidFill>
                <a:schemeClr val="dk1"/>
              </a:solidFill>
              <a:effectLst/>
              <a:latin typeface="+mn-lt"/>
              <a:ea typeface="+mn-ea"/>
              <a:cs typeface="+mn-cs"/>
            </a:rPr>
            <a:t> IWM plan” from the “Water Management” scroll box.</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b="1" u="sng">
              <a:effectLst/>
            </a:rPr>
            <a:t>IWM Level	Tools Involved			Potential</a:t>
          </a:r>
          <a:r>
            <a:rPr lang="en-US" b="1" u="sng" baseline="0">
              <a:effectLst/>
            </a:rPr>
            <a:t> Water Savings</a:t>
          </a:r>
          <a:endParaRPr lang="en-US" u="sng" baseline="0">
            <a:effectLst/>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No IWM	No soil moisture equipment, no flow meter	None</a:t>
          </a: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Level 1		Soil moisture equipment		5% water savings over no IWM</a:t>
          </a: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Level 2 		Soil moisture + flow meter		10% water savings over no IWM</a:t>
          </a: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Level 3		Soil moisture + flow meter = volmetric	15% water savings over no IWM</a:t>
          </a: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		management using soil/flow/ET information</a:t>
          </a:r>
          <a:endParaRPr lang="en-US">
            <a:effectLst/>
          </a:endParaRPr>
        </a:p>
        <a:p>
          <a:pPr lvl="1"/>
          <a:endParaRPr lang="en-US" sz="1100">
            <a:solidFill>
              <a:schemeClr val="dk1"/>
            </a:solidFill>
            <a:effectLst/>
            <a:latin typeface="+mn-lt"/>
            <a:ea typeface="+mn-ea"/>
            <a:cs typeface="+mn-cs"/>
          </a:endParaRP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6. An</a:t>
          </a:r>
          <a:r>
            <a:rPr lang="en-US" sz="1100" baseline="0">
              <a:solidFill>
                <a:schemeClr val="dk1"/>
              </a:solidFill>
              <a:effectLst/>
              <a:latin typeface="+mn-lt"/>
              <a:ea typeface="+mn-ea"/>
              <a:cs typeface="+mn-cs"/>
            </a:rPr>
            <a:t> estimated "after" water use is displayed at the bottom of the tab.This is the projected water use that will be used to estimate potential savings due to the SWEEP project.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C. After completing the "Before"</a:t>
          </a:r>
          <a:r>
            <a:rPr lang="en-US" sz="1100" b="1" baseline="0">
              <a:solidFill>
                <a:schemeClr val="dk1"/>
              </a:solidFill>
              <a:effectLst/>
              <a:latin typeface="+mn-lt"/>
              <a:ea typeface="+mn-ea"/>
              <a:cs typeface="+mn-cs"/>
            </a:rPr>
            <a:t> and "After" tabs, t</a:t>
          </a:r>
          <a:r>
            <a:rPr lang="en-US" sz="1100" b="1">
              <a:solidFill>
                <a:schemeClr val="dk1"/>
              </a:solidFill>
              <a:effectLst/>
              <a:latin typeface="+mn-lt"/>
              <a:ea typeface="+mn-ea"/>
              <a:cs typeface="+mn-cs"/>
            </a:rPr>
            <a:t>he "Water</a:t>
          </a:r>
          <a:r>
            <a:rPr lang="en-US" sz="1100" b="1" baseline="0">
              <a:solidFill>
                <a:schemeClr val="dk1"/>
              </a:solidFill>
              <a:effectLst/>
              <a:latin typeface="+mn-lt"/>
              <a:ea typeface="+mn-ea"/>
              <a:cs typeface="+mn-cs"/>
            </a:rPr>
            <a:t> Savings Estimate" tab will indicate an estimated water savings due to the implementation of the proposed SWEEP project.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1. Record the following values for</a:t>
          </a:r>
          <a:r>
            <a:rPr lang="en-US" sz="1100" baseline="0">
              <a:solidFill>
                <a:schemeClr val="dk1"/>
              </a:solidFill>
              <a:effectLst/>
              <a:latin typeface="+mn-lt"/>
              <a:ea typeface="+mn-ea"/>
              <a:cs typeface="+mn-cs"/>
            </a:rPr>
            <a:t> input into the SWEEP application and the ARB GHG Calculator Tool</a:t>
          </a:r>
          <a:r>
            <a:rPr lang="en-US" sz="1100">
              <a:solidFill>
                <a:schemeClr val="dk1"/>
              </a:solidFill>
              <a:effectLst/>
              <a:latin typeface="+mn-lt"/>
              <a:ea typeface="+mn-ea"/>
              <a:cs typeface="+mn-cs"/>
            </a:rPr>
            <a:t>:</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 “Estimated "Before" Scenario Water Use” in ac-in/ac from cell F3;</a:t>
          </a:r>
          <a:r>
            <a:rPr lang="en-US" sz="1100" baseline="0">
              <a:solidFill>
                <a:schemeClr val="dk1"/>
              </a:solidFill>
              <a:effectLst/>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b) </a:t>
          </a:r>
          <a:r>
            <a:rPr lang="en-US" sz="1100">
              <a:solidFill>
                <a:schemeClr val="dk1"/>
              </a:solidFill>
              <a:effectLst/>
              <a:latin typeface="+mn-lt"/>
              <a:ea typeface="+mn-ea"/>
              <a:cs typeface="+mn-cs"/>
            </a:rPr>
            <a:t>“Estimated "After" Scenario Water Use” in ac-in/ac from cell F4; </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 "Annual Estimated Water Savings” in ac-in/ac from cell F5. </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d) "Percent</a:t>
          </a:r>
          <a:r>
            <a:rPr lang="en-US" sz="1100" baseline="0">
              <a:solidFill>
                <a:schemeClr val="dk1"/>
              </a:solidFill>
              <a:effectLst/>
              <a:latin typeface="+mn-lt"/>
              <a:ea typeface="+mn-ea"/>
              <a:cs typeface="+mn-cs"/>
            </a:rPr>
            <a:t> W</a:t>
          </a:r>
          <a:r>
            <a:rPr lang="en-US" sz="1100">
              <a:solidFill>
                <a:schemeClr val="dk1"/>
              </a:solidFill>
              <a:effectLst/>
              <a:latin typeface="+mn-lt"/>
              <a:ea typeface="+mn-ea"/>
              <a:cs typeface="+mn-cs"/>
            </a:rPr>
            <a:t>ater Savings" located in cell F6 . This percentage is the value to be input into the ARB GHG Calculator, “Inputs” tab.</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D. For projects that include more than one irrigation practice in the same field in a given growing season, the SWEEP Water Savings Assessment Tool must be run for each unique practice. In order to determine</a:t>
          </a:r>
          <a:r>
            <a:rPr lang="en-US" sz="1100" b="1" baseline="0">
              <a:solidFill>
                <a:schemeClr val="dk1"/>
              </a:solidFill>
              <a:effectLst/>
              <a:latin typeface="+mn-lt"/>
              <a:ea typeface="+mn-ea"/>
              <a:cs typeface="+mn-cs"/>
            </a:rPr>
            <a:t> the correct water savings estimate for input into the GHG Calculator Tool, f</a:t>
          </a:r>
          <a:r>
            <a:rPr lang="en-US" sz="1100" b="1">
              <a:solidFill>
                <a:schemeClr val="dk1"/>
              </a:solidFill>
              <a:effectLst/>
              <a:latin typeface="+mn-lt"/>
              <a:ea typeface="+mn-ea"/>
              <a:cs typeface="+mn-cs"/>
            </a:rPr>
            <a:t>or each SWEEP Water</a:t>
          </a:r>
          <a:r>
            <a:rPr lang="en-US" sz="1100" b="1" baseline="0">
              <a:solidFill>
                <a:schemeClr val="dk1"/>
              </a:solidFill>
              <a:effectLst/>
              <a:latin typeface="+mn-lt"/>
              <a:ea typeface="+mn-ea"/>
              <a:cs typeface="+mn-cs"/>
            </a:rPr>
            <a:t> Savings Assessment Tool</a:t>
          </a:r>
          <a:r>
            <a:rPr lang="en-US" sz="1100" b="1">
              <a:solidFill>
                <a:schemeClr val="dk1"/>
              </a:solidFill>
              <a:effectLst/>
              <a:latin typeface="+mn-lt"/>
              <a:ea typeface="+mn-ea"/>
              <a:cs typeface="+mn-cs"/>
            </a:rPr>
            <a:t> run, multiply the annual water savings estimate percentage (%) by the </a:t>
          </a:r>
        </a:p>
        <a:p>
          <a:pPr lvl="0"/>
          <a:r>
            <a:rPr lang="en-US" sz="1100" b="1">
              <a:solidFill>
                <a:schemeClr val="dk1"/>
              </a:solidFill>
              <a:effectLst/>
              <a:latin typeface="+mn-lt"/>
              <a:ea typeface="+mn-ea"/>
              <a:cs typeface="+mn-cs"/>
            </a:rPr>
            <a:t>number of acres which the practice will be used. Add each of these multiplied values and divide by total project acreage.  The resulting value will be used in the ARB GHG calculator.</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For example, for three unique practices used on a total 50 acres:</a:t>
          </a:r>
          <a:endParaRPr lang="en-US">
            <a:effectLst/>
          </a:endParaRPr>
        </a:p>
        <a:p>
          <a:pPr lvl="0"/>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1"/>
          <a:r>
            <a:rPr lang="en-US" sz="1100" b="1" u="sng">
              <a:solidFill>
                <a:schemeClr val="dk1"/>
              </a:solidFill>
              <a:effectLst/>
              <a:latin typeface="+mn-lt"/>
              <a:ea typeface="+mn-ea"/>
              <a:cs typeface="+mn-cs"/>
            </a:rPr>
            <a:t>Practice			Acreage	Annual</a:t>
          </a:r>
          <a:r>
            <a:rPr lang="en-US" sz="1100" b="1" u="sng" baseline="0">
              <a:solidFill>
                <a:schemeClr val="dk1"/>
              </a:solidFill>
              <a:effectLst/>
              <a:latin typeface="+mn-lt"/>
              <a:ea typeface="+mn-ea"/>
              <a:cs typeface="+mn-cs"/>
            </a:rPr>
            <a:t> Water Savings Estimate(%)	Multipled Value</a:t>
          </a:r>
          <a:endParaRPr lang="en-US" sz="1100" b="1" u="sng">
            <a:solidFill>
              <a:schemeClr val="dk1"/>
            </a:solidFill>
            <a:effectLst/>
            <a:latin typeface="+mn-lt"/>
            <a:ea typeface="+mn-ea"/>
            <a:cs typeface="+mn-cs"/>
          </a:endParaRPr>
        </a:p>
        <a:p>
          <a:pPr lvl="1"/>
          <a:r>
            <a:rPr lang="en-US" sz="1100" b="0">
              <a:solidFill>
                <a:schemeClr val="dk1"/>
              </a:solidFill>
              <a:effectLst/>
              <a:latin typeface="+mn-lt"/>
              <a:ea typeface="+mn-ea"/>
              <a:cs typeface="+mn-cs"/>
            </a:rPr>
            <a:t>Repacing</a:t>
          </a:r>
          <a:r>
            <a:rPr lang="en-US" sz="1100" b="0" baseline="0">
              <a:solidFill>
                <a:schemeClr val="dk1"/>
              </a:solidFill>
              <a:effectLst/>
              <a:latin typeface="+mn-lt"/>
              <a:ea typeface="+mn-ea"/>
              <a:cs typeface="+mn-cs"/>
            </a:rPr>
            <a:t> surface pipe		20	4%			80</a:t>
          </a:r>
          <a:endParaRPr lang="en-US" sz="1100" b="0">
            <a:solidFill>
              <a:schemeClr val="dk1"/>
            </a:solidFill>
            <a:effectLst/>
            <a:latin typeface="+mn-lt"/>
            <a:ea typeface="+mn-ea"/>
            <a:cs typeface="+mn-cs"/>
          </a:endParaRPr>
        </a:p>
        <a:p>
          <a:pPr lvl="1"/>
          <a:r>
            <a:rPr lang="en-US" sz="1100" b="0">
              <a:solidFill>
                <a:schemeClr val="dk1"/>
              </a:solidFill>
              <a:effectLst/>
              <a:latin typeface="+mn-lt"/>
              <a:ea typeface="+mn-ea"/>
              <a:cs typeface="+mn-cs"/>
            </a:rPr>
            <a:t>Replacing</a:t>
          </a:r>
          <a:r>
            <a:rPr lang="en-US" sz="1100" b="0" baseline="0">
              <a:solidFill>
                <a:schemeClr val="dk1"/>
              </a:solidFill>
              <a:effectLst/>
              <a:latin typeface="+mn-lt"/>
              <a:ea typeface="+mn-ea"/>
              <a:cs typeface="+mn-cs"/>
            </a:rPr>
            <a:t> surface irrigation with drip	20	27%			540</a:t>
          </a:r>
          <a:endParaRPr lang="en-US" sz="1100" b="0">
            <a:solidFill>
              <a:schemeClr val="dk1"/>
            </a:solidFill>
            <a:effectLst/>
            <a:latin typeface="+mn-lt"/>
            <a:ea typeface="+mn-ea"/>
            <a:cs typeface="+mn-cs"/>
          </a:endParaRPr>
        </a:p>
        <a:p>
          <a:pPr lvl="1"/>
          <a:r>
            <a:rPr lang="en-US" sz="1100" b="0">
              <a:solidFill>
                <a:schemeClr val="dk1"/>
              </a:solidFill>
              <a:effectLst/>
              <a:latin typeface="+mn-lt"/>
              <a:ea typeface="+mn-ea"/>
              <a:cs typeface="+mn-cs"/>
            </a:rPr>
            <a:t>Replace</a:t>
          </a:r>
          <a:r>
            <a:rPr lang="en-US" sz="1100" b="0" baseline="0">
              <a:solidFill>
                <a:schemeClr val="dk1"/>
              </a:solidFill>
              <a:effectLst/>
              <a:latin typeface="+mn-lt"/>
              <a:ea typeface="+mn-ea"/>
              <a:cs typeface="+mn-cs"/>
            </a:rPr>
            <a:t> wheel lines on center pivots	10	9%			90	</a:t>
          </a:r>
          <a:endParaRPr lang="en-US" sz="1100" b="0">
            <a:solidFill>
              <a:schemeClr val="dk1"/>
            </a:solidFill>
            <a:effectLst/>
            <a:latin typeface="+mn-lt"/>
            <a:ea typeface="+mn-ea"/>
            <a:cs typeface="+mn-cs"/>
          </a:endParaRPr>
        </a:p>
        <a:p>
          <a:pPr lvl="1"/>
          <a:r>
            <a:rPr lang="en-US" sz="1100" b="1">
              <a:solidFill>
                <a:schemeClr val="dk1"/>
              </a:solidFill>
              <a:effectLst/>
              <a:latin typeface="+mn-lt"/>
              <a:ea typeface="+mn-ea"/>
              <a:cs typeface="+mn-cs"/>
            </a:rPr>
            <a:t>Reported Value (%) (Sum Divided</a:t>
          </a:r>
          <a:r>
            <a:rPr lang="en-US" sz="1100" b="1" baseline="0">
              <a:solidFill>
                <a:schemeClr val="dk1"/>
              </a:solidFill>
              <a:effectLst/>
              <a:latin typeface="+mn-lt"/>
              <a:ea typeface="+mn-ea"/>
              <a:cs typeface="+mn-cs"/>
            </a:rPr>
            <a:t> by Total Acreage)				14.2</a:t>
          </a: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 Save the completed</a:t>
          </a:r>
          <a:r>
            <a:rPr lang="en-US" sz="1100" b="1" baseline="0">
              <a:solidFill>
                <a:schemeClr val="dk1"/>
              </a:solidFill>
              <a:effectLst/>
              <a:latin typeface="+mn-lt"/>
              <a:ea typeface="+mn-ea"/>
              <a:cs typeface="+mn-cs"/>
            </a:rPr>
            <a:t> Sweep Irrigation Water Savings Assessment Tool </a:t>
          </a:r>
          <a:r>
            <a:rPr lang="en-US" sz="1100" b="1">
              <a:solidFill>
                <a:schemeClr val="dk1"/>
              </a:solidFill>
              <a:effectLst/>
              <a:latin typeface="+mn-lt"/>
              <a:ea typeface="+mn-ea"/>
              <a:cs typeface="+mn-cs"/>
            </a:rPr>
            <a:t>file(s) as “application</a:t>
          </a:r>
          <a:r>
            <a:rPr lang="en-US" sz="1100" b="1" baseline="0">
              <a:solidFill>
                <a:schemeClr val="dk1"/>
              </a:solidFill>
              <a:effectLst/>
              <a:latin typeface="+mn-lt"/>
              <a:ea typeface="+mn-ea"/>
              <a:cs typeface="+mn-cs"/>
            </a:rPr>
            <a:t> number</a:t>
          </a:r>
          <a:r>
            <a:rPr lang="en-US" sz="1100" b="1">
              <a:solidFill>
                <a:schemeClr val="dk1"/>
              </a:solidFill>
              <a:effectLst/>
              <a:latin typeface="+mn-lt"/>
              <a:ea typeface="+mn-ea"/>
              <a:cs typeface="+mn-cs"/>
            </a:rPr>
            <a:t>_SIWSAT” as these files will be required for submission to CDFA.  For projects with multiple irrigation practices, save each file representing</a:t>
          </a:r>
          <a:r>
            <a:rPr lang="en-US" sz="1100" b="1" baseline="0">
              <a:solidFill>
                <a:schemeClr val="dk1"/>
              </a:solidFill>
              <a:effectLst/>
              <a:latin typeface="+mn-lt"/>
              <a:ea typeface="+mn-ea"/>
              <a:cs typeface="+mn-cs"/>
            </a:rPr>
            <a:t> a</a:t>
          </a:r>
          <a:r>
            <a:rPr lang="en-US" sz="1100" b="1">
              <a:solidFill>
                <a:schemeClr val="dk1"/>
              </a:solidFill>
              <a:effectLst/>
              <a:latin typeface="+mn-lt"/>
              <a:ea typeface="+mn-ea"/>
              <a:cs typeface="+mn-cs"/>
            </a:rPr>
            <a:t> unique practice as “project name_ practice”.</a:t>
          </a:r>
          <a:endParaRPr lang="en-US">
            <a:effectLst/>
          </a:endParaRPr>
        </a:p>
        <a:p>
          <a:pPr lvl="0"/>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a:lnSpc>
              <a:spcPts val="1100"/>
            </a:lnSpc>
          </a:pPr>
          <a:r>
            <a:rPr lang="en-US" sz="1000">
              <a:solidFill>
                <a:schemeClr val="dk1"/>
              </a:solidFill>
              <a:effectLst/>
              <a:latin typeface="+mn-lt"/>
              <a:ea typeface="+mn-ea"/>
              <a:cs typeface="+mn-cs"/>
            </a:rPr>
            <a:t> </a:t>
          </a:r>
          <a:endParaRPr lang="en-US" sz="1100">
            <a:solidFill>
              <a:schemeClr val="dk1"/>
            </a:solidFill>
            <a:effectLst/>
            <a:latin typeface="+mn-lt"/>
            <a:ea typeface="+mn-ea"/>
            <a:cs typeface="+mn-cs"/>
          </a:endParaRPr>
        </a:p>
        <a:p>
          <a:pPr>
            <a:lnSpc>
              <a:spcPts val="1200"/>
            </a:lnSpc>
          </a:pPr>
          <a:endParaRPr lang="en-US" sz="1100">
            <a:solidFill>
              <a:schemeClr val="dk1"/>
            </a:solidFill>
            <a:effectLst/>
            <a:latin typeface="+mn-lt"/>
            <a:ea typeface="+mn-ea"/>
            <a:cs typeface="+mn-cs"/>
          </a:endParaRPr>
        </a:p>
        <a:p>
          <a:pPr>
            <a:lnSpc>
              <a:spcPts val="1200"/>
            </a:lnSpc>
          </a:pPr>
          <a:endParaRPr lang="en-US" sz="1100"/>
        </a:p>
      </xdr:txBody>
    </xdr:sp>
    <xdr:clientData/>
  </xdr:twoCellAnchor>
  <xdr:twoCellAnchor editAs="oneCell">
    <xdr:from>
      <xdr:col>2</xdr:col>
      <xdr:colOff>234950</xdr:colOff>
      <xdr:row>0</xdr:row>
      <xdr:rowOff>184150</xdr:rowOff>
    </xdr:from>
    <xdr:to>
      <xdr:col>2</xdr:col>
      <xdr:colOff>482600</xdr:colOff>
      <xdr:row>1</xdr:row>
      <xdr:rowOff>190500</xdr:rowOff>
    </xdr:to>
    <xdr:pic>
      <xdr:nvPicPr>
        <xdr:cNvPr id="32943" name="Picture 3">
          <a:extLst>
            <a:ext uri="{FF2B5EF4-FFF2-40B4-BE49-F238E27FC236}">
              <a16:creationId xmlns:a16="http://schemas.microsoft.com/office/drawing/2014/main" id="{00000000-0008-0000-0000-0000AF8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950" y="184150"/>
          <a:ext cx="24765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50800</xdr:colOff>
      <xdr:row>7</xdr:row>
      <xdr:rowOff>107950</xdr:rowOff>
    </xdr:from>
    <xdr:to>
      <xdr:col>9</xdr:col>
      <xdr:colOff>76200</xdr:colOff>
      <xdr:row>31</xdr:row>
      <xdr:rowOff>120650</xdr:rowOff>
    </xdr:to>
    <xdr:pic>
      <xdr:nvPicPr>
        <xdr:cNvPr id="35106" name="Picture 62" descr="etomap">
          <a:extLst>
            <a:ext uri="{FF2B5EF4-FFF2-40B4-BE49-F238E27FC236}">
              <a16:creationId xmlns:a16="http://schemas.microsoft.com/office/drawing/2014/main" id="{00000000-0008-0000-0100-00002289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43600" y="2889250"/>
          <a:ext cx="3079750" cy="370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412750</xdr:colOff>
      <xdr:row>6</xdr:row>
      <xdr:rowOff>107950</xdr:rowOff>
    </xdr:from>
    <xdr:to>
      <xdr:col>14</xdr:col>
      <xdr:colOff>107950</xdr:colOff>
      <xdr:row>31</xdr:row>
      <xdr:rowOff>50800</xdr:rowOff>
    </xdr:to>
    <xdr:pic>
      <xdr:nvPicPr>
        <xdr:cNvPr id="35107" name="Picture 35" descr="SoilTextureTriangle">
          <a:extLst>
            <a:ext uri="{FF2B5EF4-FFF2-40B4-BE49-F238E27FC236}">
              <a16:creationId xmlns:a16="http://schemas.microsoft.com/office/drawing/2014/main" id="{00000000-0008-0000-0100-00002389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59900" y="2692400"/>
          <a:ext cx="3397250" cy="383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10160</xdr:rowOff>
    </xdr:from>
    <xdr:to>
      <xdr:col>4</xdr:col>
      <xdr:colOff>339726</xdr:colOff>
      <xdr:row>35</xdr:row>
      <xdr:rowOff>563880</xdr:rowOff>
    </xdr:to>
    <xdr:sp macro="" textlink="">
      <xdr:nvSpPr>
        <xdr:cNvPr id="4" name="Text Box 45">
          <a:extLst>
            <a:ext uri="{FF2B5EF4-FFF2-40B4-BE49-F238E27FC236}">
              <a16:creationId xmlns:a16="http://schemas.microsoft.com/office/drawing/2014/main" id="{00000000-0008-0000-0100-000004000000}"/>
            </a:ext>
          </a:extLst>
        </xdr:cNvPr>
        <xdr:cNvSpPr txBox="1">
          <a:spLocks noChangeArrowheads="1"/>
        </xdr:cNvSpPr>
      </xdr:nvSpPr>
      <xdr:spPr bwMode="auto">
        <a:xfrm>
          <a:off x="0" y="7152640"/>
          <a:ext cx="4220828" cy="22453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en-US" sz="800" b="0" i="0" u="sng" strike="noStrike" baseline="0">
              <a:solidFill>
                <a:srgbClr val="000000"/>
              </a:solidFill>
              <a:latin typeface="+mn-lt"/>
            </a:rPr>
            <a:t>Notes:</a:t>
          </a:r>
        </a:p>
        <a:p>
          <a:pPr algn="l" rtl="0">
            <a:lnSpc>
              <a:spcPts val="900"/>
            </a:lnSpc>
            <a:defRPr sz="1000"/>
          </a:pPr>
          <a:r>
            <a:rPr lang="en-US" sz="800" b="0" i="0" u="none" strike="noStrike" baseline="0">
              <a:solidFill>
                <a:srgbClr val="000000"/>
              </a:solidFill>
              <a:latin typeface="+mn-lt"/>
            </a:rPr>
            <a:t>The outputs of this tool are intended as estimates only for the purpose of understanding the potential for various irrigation practices and management techniques to save water. </a:t>
          </a:r>
        </a:p>
        <a:p>
          <a:pPr algn="l" rtl="0">
            <a:lnSpc>
              <a:spcPts val="900"/>
            </a:lnSpc>
            <a:defRPr sz="1000"/>
          </a:pPr>
          <a:endParaRPr lang="en-US" sz="800" b="0" i="0" u="none" strike="noStrike" baseline="0">
            <a:solidFill>
              <a:srgbClr val="000000"/>
            </a:solidFill>
            <a:latin typeface="+mn-lt"/>
          </a:endParaRPr>
        </a:p>
        <a:p>
          <a:pPr algn="l" rtl="0">
            <a:lnSpc>
              <a:spcPts val="900"/>
            </a:lnSpc>
            <a:defRPr sz="1000"/>
          </a:pPr>
          <a:r>
            <a:rPr lang="en-US" sz="800" b="0" i="0" u="none" strike="noStrike" baseline="0">
              <a:solidFill>
                <a:srgbClr val="000000"/>
              </a:solidFill>
              <a:latin typeface="+mn-lt"/>
            </a:rPr>
            <a:t>Before and after practice water use estimated as crop ET adjusted by appropriate system efficiencies.  Water provided by effective rainfall and water required for other beneficial uses are not considered because the effect on water savings is negligible. </a:t>
          </a:r>
        </a:p>
        <a:p>
          <a:pPr algn="l" rtl="0">
            <a:lnSpc>
              <a:spcPts val="900"/>
            </a:lnSpc>
            <a:defRPr sz="1000"/>
          </a:pPr>
          <a:endParaRPr lang="en-US" sz="800" b="0" i="0" u="none" strike="noStrike" baseline="0">
            <a:solidFill>
              <a:srgbClr val="000000"/>
            </a:solidFill>
            <a:latin typeface="+mn-lt"/>
          </a:endParaRPr>
        </a:p>
        <a:p>
          <a:pPr algn="l" rtl="0">
            <a:lnSpc>
              <a:spcPts val="900"/>
            </a:lnSpc>
            <a:defRPr sz="1000"/>
          </a:pPr>
          <a:r>
            <a:rPr lang="en-US" sz="800" b="0" i="0" u="sng" strike="noStrike" baseline="0">
              <a:solidFill>
                <a:srgbClr val="000000"/>
              </a:solidFill>
              <a:latin typeface="+mn-lt"/>
            </a:rPr>
            <a:t>Data Sources:</a:t>
          </a:r>
        </a:p>
        <a:p>
          <a:pPr algn="l" rtl="0">
            <a:lnSpc>
              <a:spcPts val="900"/>
            </a:lnSpc>
            <a:defRPr sz="1000"/>
          </a:pPr>
          <a:r>
            <a:rPr lang="en-US" sz="800" b="0" i="0" u="none" strike="noStrike" baseline="0">
              <a:solidFill>
                <a:srgbClr val="000000"/>
              </a:solidFill>
              <a:latin typeface="+mn-lt"/>
            </a:rPr>
            <a:t>Crop ET from NRCS CA Consumptive Use database, representative planting and harvesting dates, UC crop coefficients and CIMIS normal ETo data.</a:t>
          </a:r>
        </a:p>
        <a:p>
          <a:pPr algn="l" rtl="0">
            <a:lnSpc>
              <a:spcPts val="900"/>
            </a:lnSpc>
            <a:defRPr sz="1000"/>
          </a:pPr>
          <a:endParaRPr lang="en-US" sz="800" b="0" i="0" u="none" strike="noStrike" baseline="0">
            <a:solidFill>
              <a:srgbClr val="000000"/>
            </a:solidFill>
            <a:latin typeface="+mn-lt"/>
          </a:endParaRPr>
        </a:p>
        <a:p>
          <a:pPr algn="l" rtl="0">
            <a:lnSpc>
              <a:spcPts val="800"/>
            </a:lnSpc>
            <a:defRPr sz="1000"/>
          </a:pPr>
          <a:r>
            <a:rPr lang="en-US" sz="800" b="0" i="0" u="none" strike="noStrike" baseline="0">
              <a:solidFill>
                <a:srgbClr val="000000"/>
              </a:solidFill>
              <a:latin typeface="+mn-lt"/>
            </a:rPr>
            <a:t>"Predominant Soil" menu:  If the actual infiltration rate of a soil at a practice site is significantly different than would be expected for its texture, then select a soil texture that best represents the actual infiltration rate.</a:t>
          </a:r>
        </a:p>
        <a:p>
          <a:pPr algn="l" rtl="0">
            <a:lnSpc>
              <a:spcPts val="900"/>
            </a:lnSpc>
            <a:defRPr sz="1000"/>
          </a:pPr>
          <a:endParaRPr lang="en-US" sz="800" b="0" i="0" u="none" strike="noStrike" baseline="0">
            <a:solidFill>
              <a:srgbClr val="000000"/>
            </a:solidFill>
            <a:latin typeface="+mn-lt"/>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en-US" sz="800" b="0" i="0" baseline="0">
              <a:effectLst/>
              <a:latin typeface="+mn-lt"/>
              <a:ea typeface="+mn-ea"/>
              <a:cs typeface="+mn-cs"/>
            </a:rPr>
            <a:t>For a more detailed explanation of how this tool works, see the "</a:t>
          </a:r>
          <a:r>
            <a:rPr lang="en-US" sz="800" b="1" i="0" baseline="0">
              <a:effectLst/>
              <a:latin typeface="+mn-lt"/>
              <a:ea typeface="+mn-ea"/>
              <a:cs typeface="+mn-cs"/>
            </a:rPr>
            <a:t>Background Info and Assumptions</a:t>
          </a:r>
          <a:r>
            <a:rPr lang="en-US" sz="800" b="0" i="0" baseline="0">
              <a:effectLst/>
              <a:latin typeface="+mn-lt"/>
              <a:ea typeface="+mn-ea"/>
              <a:cs typeface="+mn-cs"/>
            </a:rPr>
            <a:t>" tab.</a:t>
          </a:r>
          <a:endParaRPr lang="en-US" sz="800">
            <a:effectLst/>
          </a:endParaRPr>
        </a:p>
        <a:p>
          <a:pPr algn="l" rtl="0">
            <a:lnSpc>
              <a:spcPts val="1000"/>
            </a:lnSpc>
            <a:defRPr sz="1000"/>
          </a:pPr>
          <a:endParaRPr lang="en-US" sz="1000" b="0" i="0" u="none" strike="noStrike" baseline="0">
            <a:solidFill>
              <a:srgbClr val="000000"/>
            </a:solidFill>
            <a:latin typeface="+mn-lt"/>
          </a:endParaRPr>
        </a:p>
        <a:p>
          <a:pPr algn="l" rtl="0">
            <a:lnSpc>
              <a:spcPts val="800"/>
            </a:lnSpc>
            <a:defRPr sz="1000"/>
          </a:pPr>
          <a:endParaRPr lang="en-US" sz="800" b="0" i="0" u="none" strike="noStrike" baseline="0">
            <a:solidFill>
              <a:srgbClr val="000000"/>
            </a:solidFill>
            <a:latin typeface="Helv"/>
          </a:endParaRPr>
        </a:p>
      </xdr:txBody>
    </xdr:sp>
    <xdr:clientData/>
  </xdr:twoCellAnchor>
  <mc:AlternateContent xmlns:mc="http://schemas.openxmlformats.org/markup-compatibility/2006">
    <mc:Choice xmlns:a14="http://schemas.microsoft.com/office/drawing/2010/main" Requires="a14">
      <xdr:twoCellAnchor editAs="oneCell">
        <xdr:from>
          <xdr:col>2</xdr:col>
          <xdr:colOff>247650</xdr:colOff>
          <xdr:row>6</xdr:row>
          <xdr:rowOff>12700</xdr:rowOff>
        </xdr:from>
        <xdr:to>
          <xdr:col>4</xdr:col>
          <xdr:colOff>419100</xdr:colOff>
          <xdr:row>12</xdr:row>
          <xdr:rowOff>38100</xdr:rowOff>
        </xdr:to>
        <xdr:sp macro="" textlink="">
          <xdr:nvSpPr>
            <xdr:cNvPr id="34817" name="Group Box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Baseline, Township, Range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6</xdr:row>
          <xdr:rowOff>165100</xdr:rowOff>
        </xdr:from>
        <xdr:to>
          <xdr:col>2</xdr:col>
          <xdr:colOff>31750</xdr:colOff>
          <xdr:row>11</xdr:row>
          <xdr:rowOff>190500</xdr:rowOff>
        </xdr:to>
        <xdr:sp macro="" textlink="">
          <xdr:nvSpPr>
            <xdr:cNvPr id="34818" name="List Box 2" descr="List of Crop Types"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6</xdr:row>
          <xdr:rowOff>19050</xdr:rowOff>
        </xdr:from>
        <xdr:to>
          <xdr:col>2</xdr:col>
          <xdr:colOff>57150</xdr:colOff>
          <xdr:row>12</xdr:row>
          <xdr:rowOff>50800</xdr:rowOff>
        </xdr:to>
        <xdr:sp macro="" textlink="">
          <xdr:nvSpPr>
            <xdr:cNvPr id="34819" name="Group Box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Crop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50800</xdr:rowOff>
        </xdr:from>
        <xdr:to>
          <xdr:col>4</xdr:col>
          <xdr:colOff>679450</xdr:colOff>
          <xdr:row>16</xdr:row>
          <xdr:rowOff>107950</xdr:rowOff>
        </xdr:to>
        <xdr:sp macro="" textlink="">
          <xdr:nvSpPr>
            <xdr:cNvPr id="34820" name="List Box 4" descr="List of Irrigation Practices"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171450</xdr:rowOff>
        </xdr:from>
        <xdr:to>
          <xdr:col>1</xdr:col>
          <xdr:colOff>95250</xdr:colOff>
          <xdr:row>12</xdr:row>
          <xdr:rowOff>0</xdr:rowOff>
        </xdr:to>
        <xdr:sp macro="" textlink="">
          <xdr:nvSpPr>
            <xdr:cNvPr id="34821" name="List Box 5" descr="List of predominate soil type"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146050</xdr:rowOff>
        </xdr:from>
        <xdr:to>
          <xdr:col>4</xdr:col>
          <xdr:colOff>742950</xdr:colOff>
          <xdr:row>16</xdr:row>
          <xdr:rowOff>165100</xdr:rowOff>
        </xdr:to>
        <xdr:sp macro="" textlink="">
          <xdr:nvSpPr>
            <xdr:cNvPr id="34822" name="Group Box 6"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xdr:row>
          <xdr:rowOff>184150</xdr:rowOff>
        </xdr:from>
        <xdr:to>
          <xdr:col>1</xdr:col>
          <xdr:colOff>133350</xdr:colOff>
          <xdr:row>12</xdr:row>
          <xdr:rowOff>31750</xdr:rowOff>
        </xdr:to>
        <xdr:sp macro="" textlink="">
          <xdr:nvSpPr>
            <xdr:cNvPr id="34823" name="Group Box 7" hidden="1">
              <a:extLst>
                <a:ext uri="{63B3BB69-23CF-44E3-9099-C40C66FF867C}">
                  <a14:compatExt spid="_x0000_s34823"/>
                </a:ext>
                <a:ext uri="{FF2B5EF4-FFF2-40B4-BE49-F238E27FC236}">
                  <a16:creationId xmlns:a16="http://schemas.microsoft.com/office/drawing/2014/main" id="{00000000-0008-0000-0100-00000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Predominant Soil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31750</xdr:rowOff>
        </xdr:from>
        <xdr:to>
          <xdr:col>3</xdr:col>
          <xdr:colOff>685800</xdr:colOff>
          <xdr:row>11</xdr:row>
          <xdr:rowOff>165100</xdr:rowOff>
        </xdr:to>
        <xdr:sp macro="" textlink="">
          <xdr:nvSpPr>
            <xdr:cNvPr id="34824" name="List Box 8" descr="Township location" hidden="1">
              <a:extLst>
                <a:ext uri="{63B3BB69-23CF-44E3-9099-C40C66FF867C}">
                  <a14:compatExt spid="_x0000_s34824"/>
                </a:ext>
                <a:ext uri="{FF2B5EF4-FFF2-40B4-BE49-F238E27FC236}">
                  <a16:creationId xmlns:a16="http://schemas.microsoft.com/office/drawing/2014/main" id="{00000000-0008-0000-0100-00000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xdr:row>
          <xdr:rowOff>38100</xdr:rowOff>
        </xdr:from>
        <xdr:to>
          <xdr:col>4</xdr:col>
          <xdr:colOff>304800</xdr:colOff>
          <xdr:row>11</xdr:row>
          <xdr:rowOff>171450</xdr:rowOff>
        </xdr:to>
        <xdr:sp macro="" textlink="">
          <xdr:nvSpPr>
            <xdr:cNvPr id="34825" name="List Box 9" descr="Range location" hidden="1">
              <a:extLst>
                <a:ext uri="{63B3BB69-23CF-44E3-9099-C40C66FF867C}">
                  <a14:compatExt spid="_x0000_s34825"/>
                </a:ext>
                <a:ext uri="{FF2B5EF4-FFF2-40B4-BE49-F238E27FC236}">
                  <a16:creationId xmlns:a16="http://schemas.microsoft.com/office/drawing/2014/main" id="{00000000-0008-0000-0100-00000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152400</xdr:rowOff>
        </xdr:from>
        <xdr:to>
          <xdr:col>4</xdr:col>
          <xdr:colOff>304800</xdr:colOff>
          <xdr:row>8</xdr:row>
          <xdr:rowOff>165100</xdr:rowOff>
        </xdr:to>
        <xdr:sp macro="" textlink="">
          <xdr:nvSpPr>
            <xdr:cNvPr id="34826" name="List Box 10" descr="Baseline location" hidden="1">
              <a:extLst>
                <a:ext uri="{63B3BB69-23CF-44E3-9099-C40C66FF867C}">
                  <a14:compatExt spid="_x0000_s34826"/>
                </a:ext>
                <a:ext uri="{FF2B5EF4-FFF2-40B4-BE49-F238E27FC236}">
                  <a16:creationId xmlns:a16="http://schemas.microsoft.com/office/drawing/2014/main" id="{00000000-0008-0000-0100-00000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316230</xdr:colOff>
      <xdr:row>0</xdr:row>
      <xdr:rowOff>128270</xdr:rowOff>
    </xdr:from>
    <xdr:to>
      <xdr:col>1</xdr:col>
      <xdr:colOff>830580</xdr:colOff>
      <xdr:row>1</xdr:row>
      <xdr:rowOff>35560</xdr:rowOff>
    </xdr:to>
    <xdr:pic>
      <xdr:nvPicPr>
        <xdr:cNvPr id="35109" name="Picture 1">
          <a:extLst>
            <a:ext uri="{FF2B5EF4-FFF2-40B4-BE49-F238E27FC236}">
              <a16:creationId xmlns:a16="http://schemas.microsoft.com/office/drawing/2014/main" id="{00000000-0008-0000-0100-00002589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8250" y="128270"/>
          <a:ext cx="5143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50800</xdr:colOff>
      <xdr:row>7</xdr:row>
      <xdr:rowOff>107950</xdr:rowOff>
    </xdr:from>
    <xdr:to>
      <xdr:col>9</xdr:col>
      <xdr:colOff>76200</xdr:colOff>
      <xdr:row>31</xdr:row>
      <xdr:rowOff>120650</xdr:rowOff>
    </xdr:to>
    <xdr:pic>
      <xdr:nvPicPr>
        <xdr:cNvPr id="3568" name="Picture 62" descr="etomap">
          <a:extLst>
            <a:ext uri="{FF2B5EF4-FFF2-40B4-BE49-F238E27FC236}">
              <a16:creationId xmlns:a16="http://schemas.microsoft.com/office/drawing/2014/main" id="{00000000-0008-0000-0200-0000F00D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43600" y="1651000"/>
          <a:ext cx="3079750" cy="370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609600</xdr:colOff>
      <xdr:row>7</xdr:row>
      <xdr:rowOff>44450</xdr:rowOff>
    </xdr:from>
    <xdr:to>
      <xdr:col>14</xdr:col>
      <xdr:colOff>304800</xdr:colOff>
      <xdr:row>31</xdr:row>
      <xdr:rowOff>190500</xdr:rowOff>
    </xdr:to>
    <xdr:pic>
      <xdr:nvPicPr>
        <xdr:cNvPr id="3569" name="Picture 35" descr="SoilTextureTriangle">
          <a:extLst>
            <a:ext uri="{FF2B5EF4-FFF2-40B4-BE49-F238E27FC236}">
              <a16:creationId xmlns:a16="http://schemas.microsoft.com/office/drawing/2014/main" id="{00000000-0008-0000-0200-0000F10D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56750" y="1587500"/>
          <a:ext cx="3397250" cy="384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17780</xdr:colOff>
      <xdr:row>22</xdr:row>
      <xdr:rowOff>0</xdr:rowOff>
    </xdr:from>
    <xdr:to>
      <xdr:col>4</xdr:col>
      <xdr:colOff>351125</xdr:colOff>
      <xdr:row>35</xdr:row>
      <xdr:rowOff>340360</xdr:rowOff>
    </xdr:to>
    <xdr:sp macro="" textlink="">
      <xdr:nvSpPr>
        <xdr:cNvPr id="3117" name="Text Box 45">
          <a:extLst>
            <a:ext uri="{FF2B5EF4-FFF2-40B4-BE49-F238E27FC236}">
              <a16:creationId xmlns:a16="http://schemas.microsoft.com/office/drawing/2014/main" id="{00000000-0008-0000-0200-00002D0C0000}"/>
            </a:ext>
          </a:extLst>
        </xdr:cNvPr>
        <xdr:cNvSpPr txBox="1">
          <a:spLocks noChangeArrowheads="1"/>
        </xdr:cNvSpPr>
      </xdr:nvSpPr>
      <xdr:spPr bwMode="auto">
        <a:xfrm>
          <a:off x="11430" y="6929120"/>
          <a:ext cx="4220828" cy="22453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en-US" sz="800" b="0" i="0" u="sng" strike="noStrike" baseline="0">
              <a:solidFill>
                <a:srgbClr val="000000"/>
              </a:solidFill>
              <a:latin typeface="+mn-lt"/>
            </a:rPr>
            <a:t>Notes:</a:t>
          </a:r>
        </a:p>
        <a:p>
          <a:pPr algn="l" rtl="0">
            <a:lnSpc>
              <a:spcPts val="900"/>
            </a:lnSpc>
            <a:defRPr sz="1000"/>
          </a:pPr>
          <a:r>
            <a:rPr lang="en-US" sz="800" b="0" i="0" u="none" strike="noStrike" baseline="0">
              <a:solidFill>
                <a:srgbClr val="000000"/>
              </a:solidFill>
              <a:latin typeface="+mn-lt"/>
            </a:rPr>
            <a:t>The outputs of this tool are intended as estimates only for the purpose of understanding the potential for various irrigation practices and management techniques to save water. </a:t>
          </a:r>
        </a:p>
        <a:p>
          <a:pPr algn="l" rtl="0">
            <a:lnSpc>
              <a:spcPts val="900"/>
            </a:lnSpc>
            <a:defRPr sz="1000"/>
          </a:pPr>
          <a:endParaRPr lang="en-US" sz="800" b="0" i="0" u="none" strike="noStrike" baseline="0">
            <a:solidFill>
              <a:srgbClr val="000000"/>
            </a:solidFill>
            <a:latin typeface="+mn-lt"/>
          </a:endParaRPr>
        </a:p>
        <a:p>
          <a:pPr algn="l" rtl="0">
            <a:lnSpc>
              <a:spcPts val="900"/>
            </a:lnSpc>
            <a:defRPr sz="1000"/>
          </a:pPr>
          <a:r>
            <a:rPr lang="en-US" sz="800" b="0" i="0" u="none" strike="noStrike" baseline="0">
              <a:solidFill>
                <a:srgbClr val="000000"/>
              </a:solidFill>
              <a:latin typeface="+mn-lt"/>
            </a:rPr>
            <a:t>Before and after practice water use estimated as crop ET adjusted by appropriate system efficiencies.  Water provided by effective rainfall and water required for other beneficial uses are not considered because the effect on water savings is negligible. </a:t>
          </a:r>
        </a:p>
        <a:p>
          <a:pPr algn="l" rtl="0">
            <a:lnSpc>
              <a:spcPts val="900"/>
            </a:lnSpc>
            <a:defRPr sz="1000"/>
          </a:pPr>
          <a:endParaRPr lang="en-US" sz="800" b="0" i="0" u="none" strike="noStrike" baseline="0">
            <a:solidFill>
              <a:srgbClr val="000000"/>
            </a:solidFill>
            <a:latin typeface="+mn-lt"/>
          </a:endParaRPr>
        </a:p>
        <a:p>
          <a:pPr algn="l" rtl="0">
            <a:lnSpc>
              <a:spcPts val="900"/>
            </a:lnSpc>
            <a:defRPr sz="1000"/>
          </a:pPr>
          <a:r>
            <a:rPr lang="en-US" sz="800" b="0" i="0" u="sng" strike="noStrike" baseline="0">
              <a:solidFill>
                <a:srgbClr val="000000"/>
              </a:solidFill>
              <a:latin typeface="+mn-lt"/>
            </a:rPr>
            <a:t>Data Sources:</a:t>
          </a:r>
        </a:p>
        <a:p>
          <a:pPr algn="l" rtl="0">
            <a:lnSpc>
              <a:spcPts val="900"/>
            </a:lnSpc>
            <a:defRPr sz="1000"/>
          </a:pPr>
          <a:r>
            <a:rPr lang="en-US" sz="800" b="0" i="0" u="none" strike="noStrike" baseline="0">
              <a:solidFill>
                <a:srgbClr val="000000"/>
              </a:solidFill>
              <a:latin typeface="+mn-lt"/>
            </a:rPr>
            <a:t>Crop ET from NRCS CA Consumptive Use database, representative planting and harvesting dates, UC crop coefficients and CIMIS normal ETo data.</a:t>
          </a:r>
        </a:p>
        <a:p>
          <a:pPr algn="l" rtl="0">
            <a:lnSpc>
              <a:spcPts val="900"/>
            </a:lnSpc>
            <a:defRPr sz="1000"/>
          </a:pPr>
          <a:endParaRPr lang="en-US" sz="800" b="0" i="0" u="none" strike="noStrike" baseline="0">
            <a:solidFill>
              <a:srgbClr val="000000"/>
            </a:solidFill>
            <a:latin typeface="+mn-lt"/>
          </a:endParaRPr>
        </a:p>
        <a:p>
          <a:pPr algn="l" rtl="0">
            <a:lnSpc>
              <a:spcPts val="800"/>
            </a:lnSpc>
            <a:defRPr sz="1000"/>
          </a:pPr>
          <a:r>
            <a:rPr lang="en-US" sz="800" b="0" i="0" u="none" strike="noStrike" baseline="0">
              <a:solidFill>
                <a:srgbClr val="000000"/>
              </a:solidFill>
              <a:latin typeface="+mn-lt"/>
            </a:rPr>
            <a:t>"Predominant Soil" menu:  If the actual infiltration rate of a soil at a practice site is significantly different than would be expected for its texture, then select a soil texture that best represents the actual infiltration rate.</a:t>
          </a:r>
        </a:p>
        <a:p>
          <a:pPr algn="l" rtl="0">
            <a:lnSpc>
              <a:spcPts val="900"/>
            </a:lnSpc>
            <a:defRPr sz="1000"/>
          </a:pPr>
          <a:endParaRPr lang="en-US" sz="800" b="0" i="0" u="none" strike="noStrike" baseline="0">
            <a:solidFill>
              <a:srgbClr val="000000"/>
            </a:solidFill>
            <a:latin typeface="+mn-lt"/>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en-US" sz="800" b="0" i="0" baseline="0">
              <a:effectLst/>
              <a:latin typeface="+mn-lt"/>
              <a:ea typeface="+mn-ea"/>
              <a:cs typeface="+mn-cs"/>
            </a:rPr>
            <a:t>For a more detailed explanation of how this tool works, see the "</a:t>
          </a:r>
          <a:r>
            <a:rPr lang="en-US" sz="800" b="1" i="0" baseline="0">
              <a:effectLst/>
              <a:latin typeface="+mn-lt"/>
              <a:ea typeface="+mn-ea"/>
              <a:cs typeface="+mn-cs"/>
            </a:rPr>
            <a:t>Background Info and Assumptions</a:t>
          </a:r>
          <a:r>
            <a:rPr lang="en-US" sz="800" b="0" i="0" baseline="0">
              <a:effectLst/>
              <a:latin typeface="+mn-lt"/>
              <a:ea typeface="+mn-ea"/>
              <a:cs typeface="+mn-cs"/>
            </a:rPr>
            <a:t>" tab.</a:t>
          </a:r>
          <a:endParaRPr lang="en-US" sz="800">
            <a:effectLst/>
          </a:endParaRPr>
        </a:p>
        <a:p>
          <a:pPr algn="l" rtl="0">
            <a:lnSpc>
              <a:spcPts val="1000"/>
            </a:lnSpc>
            <a:defRPr sz="1000"/>
          </a:pPr>
          <a:endParaRPr lang="en-US" sz="1000" b="0" i="0" u="none" strike="noStrike" baseline="0">
            <a:solidFill>
              <a:srgbClr val="000000"/>
            </a:solidFill>
            <a:latin typeface="+mn-lt"/>
          </a:endParaRPr>
        </a:p>
        <a:p>
          <a:pPr algn="l" rtl="0">
            <a:lnSpc>
              <a:spcPts val="800"/>
            </a:lnSpc>
            <a:defRPr sz="1000"/>
          </a:pPr>
          <a:endParaRPr lang="en-US" sz="800" b="0" i="0" u="none" strike="noStrike" baseline="0">
            <a:solidFill>
              <a:srgbClr val="000000"/>
            </a:solidFill>
            <a:latin typeface="Helv"/>
          </a:endParaRPr>
        </a:p>
      </xdr:txBody>
    </xdr:sp>
    <xdr:clientData/>
  </xdr:twoCellAnchor>
  <mc:AlternateContent xmlns:mc="http://schemas.openxmlformats.org/markup-compatibility/2006">
    <mc:Choice xmlns:a14="http://schemas.microsoft.com/office/drawing/2010/main" Requires="a14">
      <xdr:twoCellAnchor editAs="oneCell">
        <xdr:from>
          <xdr:col>2</xdr:col>
          <xdr:colOff>247650</xdr:colOff>
          <xdr:row>6</xdr:row>
          <xdr:rowOff>0</xdr:rowOff>
        </xdr:from>
        <xdr:to>
          <xdr:col>4</xdr:col>
          <xdr:colOff>419100</xdr:colOff>
          <xdr:row>12</xdr:row>
          <xdr:rowOff>31750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Baseline, Township, Range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6</xdr:row>
          <xdr:rowOff>165100</xdr:rowOff>
        </xdr:from>
        <xdr:to>
          <xdr:col>2</xdr:col>
          <xdr:colOff>31750</xdr:colOff>
          <xdr:row>11</xdr:row>
          <xdr:rowOff>190500</xdr:rowOff>
        </xdr:to>
        <xdr:sp macro="" textlink="">
          <xdr:nvSpPr>
            <xdr:cNvPr id="3094" name="List Box 22" descr="List of crop type"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6</xdr:row>
          <xdr:rowOff>19050</xdr:rowOff>
        </xdr:from>
        <xdr:to>
          <xdr:col>2</xdr:col>
          <xdr:colOff>57150</xdr:colOff>
          <xdr:row>12</xdr:row>
          <xdr:rowOff>50800</xdr:rowOff>
        </xdr:to>
        <xdr:sp macro="" textlink="">
          <xdr:nvSpPr>
            <xdr:cNvPr id="3095" name="Group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Crop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50800</xdr:rowOff>
        </xdr:from>
        <xdr:to>
          <xdr:col>3</xdr:col>
          <xdr:colOff>628650</xdr:colOff>
          <xdr:row>16</xdr:row>
          <xdr:rowOff>107950</xdr:rowOff>
        </xdr:to>
        <xdr:sp macro="" textlink="">
          <xdr:nvSpPr>
            <xdr:cNvPr id="3097" name="List Box 25" descr="list of irrigation practice type"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171450</xdr:rowOff>
        </xdr:from>
        <xdr:to>
          <xdr:col>1</xdr:col>
          <xdr:colOff>95250</xdr:colOff>
          <xdr:row>12</xdr:row>
          <xdr:rowOff>0</xdr:rowOff>
        </xdr:to>
        <xdr:sp macro="" textlink="">
          <xdr:nvSpPr>
            <xdr:cNvPr id="3099" name="List Box 27" descr="list of predominate soil type"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146050</xdr:rowOff>
        </xdr:from>
        <xdr:to>
          <xdr:col>3</xdr:col>
          <xdr:colOff>704850</xdr:colOff>
          <xdr:row>16</xdr:row>
          <xdr:rowOff>165100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xdr:row>
          <xdr:rowOff>184150</xdr:rowOff>
        </xdr:from>
        <xdr:to>
          <xdr:col>1</xdr:col>
          <xdr:colOff>133350</xdr:colOff>
          <xdr:row>12</xdr:row>
          <xdr:rowOff>31750</xdr:rowOff>
        </xdr:to>
        <xdr:sp macro="" textlink="">
          <xdr:nvSpPr>
            <xdr:cNvPr id="3101" name="Group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Predominant Soil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31750</xdr:rowOff>
        </xdr:from>
        <xdr:to>
          <xdr:col>3</xdr:col>
          <xdr:colOff>685800</xdr:colOff>
          <xdr:row>11</xdr:row>
          <xdr:rowOff>165100</xdr:rowOff>
        </xdr:to>
        <xdr:sp macro="" textlink="">
          <xdr:nvSpPr>
            <xdr:cNvPr id="3118" name="List Box 46" descr="township location"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xdr:row>
          <xdr:rowOff>38100</xdr:rowOff>
        </xdr:from>
        <xdr:to>
          <xdr:col>4</xdr:col>
          <xdr:colOff>304800</xdr:colOff>
          <xdr:row>11</xdr:row>
          <xdr:rowOff>171450</xdr:rowOff>
        </xdr:to>
        <xdr:sp macro="" textlink="">
          <xdr:nvSpPr>
            <xdr:cNvPr id="3119" name="List Box 47" descr="Range location"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152400</xdr:rowOff>
        </xdr:from>
        <xdr:to>
          <xdr:col>4</xdr:col>
          <xdr:colOff>304800</xdr:colOff>
          <xdr:row>8</xdr:row>
          <xdr:rowOff>165100</xdr:rowOff>
        </xdr:to>
        <xdr:sp macro="" textlink="">
          <xdr:nvSpPr>
            <xdr:cNvPr id="3130" name="List Box 58" descr="Baseline location"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850900</xdr:colOff>
          <xdr:row>12</xdr:row>
          <xdr:rowOff>133350</xdr:rowOff>
        </xdr:from>
        <xdr:to>
          <xdr:col>5</xdr:col>
          <xdr:colOff>0</xdr:colOff>
          <xdr:row>16</xdr:row>
          <xdr:rowOff>171450</xdr:rowOff>
        </xdr:to>
        <xdr:sp macro="" textlink="">
          <xdr:nvSpPr>
            <xdr:cNvPr id="3132" name="Group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US" sz="800" b="0" i="0" u="none" strike="noStrike" baseline="0">
                  <a:solidFill>
                    <a:srgbClr val="000000"/>
                  </a:solidFill>
                  <a:latin typeface="Tahoma"/>
                  <a:ea typeface="Tahoma"/>
                  <a:cs typeface="Tahoma"/>
                </a:rPr>
                <a:t>Water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908050</xdr:colOff>
          <xdr:row>13</xdr:row>
          <xdr:rowOff>50800</xdr:rowOff>
        </xdr:from>
        <xdr:to>
          <xdr:col>4</xdr:col>
          <xdr:colOff>1231900</xdr:colOff>
          <xdr:row>16</xdr:row>
          <xdr:rowOff>107950</xdr:rowOff>
        </xdr:to>
        <xdr:sp macro="" textlink="">
          <xdr:nvSpPr>
            <xdr:cNvPr id="3133" name="List Box 61" descr="Change in irrigation water management type"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401320</xdr:colOff>
      <xdr:row>0</xdr:row>
      <xdr:rowOff>142240</xdr:rowOff>
    </xdr:from>
    <xdr:to>
      <xdr:col>1</xdr:col>
      <xdr:colOff>852170</xdr:colOff>
      <xdr:row>0</xdr:row>
      <xdr:rowOff>516890</xdr:rowOff>
    </xdr:to>
    <xdr:pic>
      <xdr:nvPicPr>
        <xdr:cNvPr id="3571" name="Picture 1">
          <a:extLst>
            <a:ext uri="{FF2B5EF4-FFF2-40B4-BE49-F238E27FC236}">
              <a16:creationId xmlns:a16="http://schemas.microsoft.com/office/drawing/2014/main" id="{00000000-0008-0000-0200-0000F30D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23340" y="142240"/>
          <a:ext cx="450850" cy="37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31750</xdr:colOff>
      <xdr:row>4</xdr:row>
      <xdr:rowOff>50800</xdr:rowOff>
    </xdr:from>
    <xdr:to>
      <xdr:col>27</xdr:col>
      <xdr:colOff>0</xdr:colOff>
      <xdr:row>35</xdr:row>
      <xdr:rowOff>165100</xdr:rowOff>
    </xdr:to>
    <xdr:pic>
      <xdr:nvPicPr>
        <xdr:cNvPr id="1163" name="Picture 10" descr="SoilTextureTriangle">
          <a:extLst>
            <a:ext uri="{FF2B5EF4-FFF2-40B4-BE49-F238E27FC236}">
              <a16:creationId xmlns:a16="http://schemas.microsoft.com/office/drawing/2014/main" id="{00000000-0008-0000-0300-00008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15850" y="1409700"/>
          <a:ext cx="5613400" cy="62547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139700</xdr:colOff>
      <xdr:row>0</xdr:row>
      <xdr:rowOff>44450</xdr:rowOff>
    </xdr:from>
    <xdr:to>
      <xdr:col>0</xdr:col>
      <xdr:colOff>736600</xdr:colOff>
      <xdr:row>2</xdr:row>
      <xdr:rowOff>6350</xdr:rowOff>
    </xdr:to>
    <xdr:pic>
      <xdr:nvPicPr>
        <xdr:cNvPr id="36920" name="Picture 1">
          <a:extLst>
            <a:ext uri="{FF2B5EF4-FFF2-40B4-BE49-F238E27FC236}">
              <a16:creationId xmlns:a16="http://schemas.microsoft.com/office/drawing/2014/main" id="{00000000-0008-0000-0400-0000389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44450"/>
          <a:ext cx="5969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74930</xdr:colOff>
      <xdr:row>0</xdr:row>
      <xdr:rowOff>60960</xdr:rowOff>
    </xdr:from>
    <xdr:to>
      <xdr:col>18</xdr:col>
      <xdr:colOff>7619</xdr:colOff>
      <xdr:row>58</xdr:row>
      <xdr:rowOff>45720</xdr:rowOff>
    </xdr:to>
    <xdr:sp macro="" textlink="">
      <xdr:nvSpPr>
        <xdr:cNvPr id="2" name="Text Box 26">
          <a:extLst>
            <a:ext uri="{FF2B5EF4-FFF2-40B4-BE49-F238E27FC236}">
              <a16:creationId xmlns:a16="http://schemas.microsoft.com/office/drawing/2014/main" id="{00000000-0008-0000-0500-000002000000}"/>
            </a:ext>
          </a:extLst>
        </xdr:cNvPr>
        <xdr:cNvSpPr txBox="1">
          <a:spLocks noChangeArrowheads="1"/>
        </xdr:cNvSpPr>
      </xdr:nvSpPr>
      <xdr:spPr bwMode="auto">
        <a:xfrm>
          <a:off x="68580" y="60960"/>
          <a:ext cx="12009120" cy="1147572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mj-lt"/>
            </a:rPr>
            <a:t>Background Information - Including Limitations and Assumptions</a:t>
          </a:r>
        </a:p>
        <a:p>
          <a:pPr algn="l" rtl="0">
            <a:lnSpc>
              <a:spcPts val="1300"/>
            </a:lnSpc>
            <a:defRPr sz="1000"/>
          </a:pPr>
          <a:endParaRPr lang="en-US" sz="1200" b="0" i="0" u="none" strike="noStrike" baseline="0">
            <a:solidFill>
              <a:srgbClr val="000000"/>
            </a:solidFill>
            <a:latin typeface="Helv"/>
          </a:endParaRPr>
        </a:p>
        <a:p>
          <a:r>
            <a:rPr lang="en-US" sz="1100">
              <a:effectLst/>
              <a:latin typeface="+mn-lt"/>
              <a:ea typeface="+mn-ea"/>
              <a:cs typeface="+mn-cs"/>
            </a:rPr>
            <a:t>The development process of this tool began with the establishment of “after” efficiencies for sprinkler, surface, and trickle irrigation methods for a range of soil textures and are considered to be potential efficiencies.  The values include the effects of system performance (distribution uniformity) and management (irrigation scheduling).  The following assumptions were made in their establishment:</a:t>
          </a:r>
        </a:p>
        <a:p>
          <a:r>
            <a:rPr lang="en-US" sz="1100">
              <a:effectLst/>
              <a:latin typeface="+mn-lt"/>
              <a:ea typeface="+mn-ea"/>
              <a:cs typeface="+mn-cs"/>
            </a:rPr>
            <a:t> </a:t>
          </a:r>
        </a:p>
        <a:p>
          <a:pPr lvl="1"/>
          <a:r>
            <a:rPr lang="en-US" sz="1100">
              <a:effectLst/>
              <a:latin typeface="+mn-lt"/>
              <a:ea typeface="+mn-ea"/>
              <a:cs typeface="+mn-cs"/>
            </a:rPr>
            <a:t>1) The systems are properly maintained.</a:t>
          </a:r>
        </a:p>
        <a:p>
          <a:pPr lvl="1"/>
          <a:r>
            <a:rPr lang="en-US" sz="1100">
              <a:effectLst/>
              <a:latin typeface="+mn-lt"/>
              <a:ea typeface="+mn-ea"/>
              <a:cs typeface="+mn-cs"/>
            </a:rPr>
            <a:t>2) The systems are properly designed with all needed facilities in place.</a:t>
          </a:r>
        </a:p>
        <a:p>
          <a:pPr lvl="1"/>
          <a:r>
            <a:rPr lang="en-US" sz="1100">
              <a:effectLst/>
              <a:latin typeface="+mn-lt"/>
              <a:ea typeface="+mn-ea"/>
              <a:cs typeface="+mn-cs"/>
            </a:rPr>
            <a:t>3) Soils and slopes under surface irrigation are fairly uniform.</a:t>
          </a:r>
        </a:p>
        <a:p>
          <a:pPr lvl="1"/>
          <a:r>
            <a:rPr lang="en-US" sz="1100">
              <a:effectLst/>
              <a:latin typeface="+mn-lt"/>
              <a:ea typeface="+mn-ea"/>
              <a:cs typeface="+mn-cs"/>
            </a:rPr>
            <a:t>4) Management (including irrigation timing and amount decisions and how systems are operated) is typical.</a:t>
          </a:r>
        </a:p>
        <a:p>
          <a:pPr lvl="1"/>
          <a:r>
            <a:rPr lang="en-US" sz="1100">
              <a:effectLst/>
              <a:latin typeface="+mn-lt"/>
              <a:ea typeface="+mn-ea"/>
              <a:cs typeface="+mn-cs"/>
            </a:rPr>
            <a:t> </a:t>
          </a:r>
        </a:p>
        <a:p>
          <a:r>
            <a:rPr lang="en-US" sz="1100">
              <a:effectLst/>
              <a:latin typeface="+mn-lt"/>
              <a:ea typeface="+mn-ea"/>
              <a:cs typeface="+mn-cs"/>
            </a:rPr>
            <a:t>“Before” system efficiencies represent the anticipated impacts of not having a particular practice in place.  The efficiency values developed also represent the system performance and levels of management typically found in California for the conditions shown.  Descriptions of how “before” efficiencies were developed are as follows:</a:t>
          </a:r>
        </a:p>
        <a:p>
          <a:r>
            <a:rPr lang="en-US" sz="1100">
              <a:effectLst/>
              <a:latin typeface="+mn-lt"/>
              <a:ea typeface="+mn-ea"/>
              <a:cs typeface="+mn-cs"/>
            </a:rPr>
            <a:t> </a:t>
          </a:r>
        </a:p>
        <a:p>
          <a:r>
            <a:rPr lang="en-US" sz="1100" u="sng">
              <a:effectLst/>
              <a:latin typeface="+mn-lt"/>
              <a:ea typeface="+mn-ea"/>
              <a:cs typeface="+mn-cs"/>
            </a:rPr>
            <a:t>Replace Unlined Ditch with Pipeline/Lining (surface irrigation)</a:t>
          </a:r>
          <a:r>
            <a:rPr lang="en-US" sz="1100">
              <a:effectLst/>
              <a:latin typeface="+mn-lt"/>
              <a:ea typeface="+mn-ea"/>
              <a:cs typeface="+mn-cs"/>
            </a:rPr>
            <a:t> – Based on permeability rates, surface area, and infiltration opportunity time (time to irrigate the field), seepage loss from a typical (1300 ft. long, 2 ft. deep, 1 ft. bottom width) unlined ditch system was calculated for a range of soil textures.  Losses ranged from 2% of conveyed water in clayey soils to 15% in sandy soils.  “Before” efficiencies were determined by adjusting “after” efficiencies down accordingly.</a:t>
          </a:r>
        </a:p>
        <a:p>
          <a:r>
            <a:rPr lang="en-US" sz="1100">
              <a:effectLst/>
              <a:latin typeface="+mn-lt"/>
              <a:ea typeface="+mn-ea"/>
              <a:cs typeface="+mn-cs"/>
            </a:rPr>
            <a:t> </a:t>
          </a:r>
        </a:p>
        <a:p>
          <a:r>
            <a:rPr lang="en-US" sz="1100" u="sng">
              <a:effectLst/>
              <a:latin typeface="+mn-lt"/>
              <a:ea typeface="+mn-ea"/>
              <a:cs typeface="+mn-cs"/>
            </a:rPr>
            <a:t>Replace Leaky Pipeline with Pipeline (surface irrigation)</a:t>
          </a:r>
          <a:r>
            <a:rPr lang="en-US" sz="1100">
              <a:effectLst/>
              <a:latin typeface="+mn-lt"/>
              <a:ea typeface="+mn-ea"/>
              <a:cs typeface="+mn-cs"/>
            </a:rPr>
            <a:t> – This could not be done “scientifically” because water losses depend on the size and number of pipeline breaks which is extremely variable.  Therefore an assumption was made that, in coarser soils, a grower would probably react to a pipeline break problem when it resulted in an 8 to 10 percent loss of water.  Pipeline breaks occurring in finer soils are likely to result in smaller water losses (following the results of unlined ditch seepage loss calculations).  “before” efficiencies were determined by adjusting “after” efficiencies down accordingly.</a:t>
          </a:r>
        </a:p>
        <a:p>
          <a:r>
            <a:rPr lang="en-US" sz="1100">
              <a:effectLst/>
              <a:latin typeface="+mn-lt"/>
              <a:ea typeface="+mn-ea"/>
              <a:cs typeface="+mn-cs"/>
            </a:rPr>
            <a:t> </a:t>
          </a:r>
        </a:p>
        <a:p>
          <a:r>
            <a:rPr lang="en-US" sz="1100" u="sng">
              <a:effectLst/>
              <a:latin typeface="+mn-lt"/>
              <a:ea typeface="+mn-ea"/>
              <a:cs typeface="+mn-cs"/>
            </a:rPr>
            <a:t>Replace Surface System with Trickle</a:t>
          </a:r>
          <a:r>
            <a:rPr lang="en-US" sz="1100">
              <a:effectLst/>
              <a:latin typeface="+mn-lt"/>
              <a:ea typeface="+mn-ea"/>
              <a:cs typeface="+mn-cs"/>
            </a:rPr>
            <a:t> – “Before” efficiencies represent surface irrigation systems with one or more significant deficiencies (assumed) such as not having a tailwater recovery system or run lengths which are too long.</a:t>
          </a:r>
        </a:p>
        <a:p>
          <a:r>
            <a:rPr lang="en-US" sz="1100">
              <a:effectLst/>
              <a:latin typeface="+mn-lt"/>
              <a:ea typeface="+mn-ea"/>
              <a:cs typeface="+mn-cs"/>
            </a:rPr>
            <a:t> </a:t>
          </a:r>
        </a:p>
        <a:p>
          <a:r>
            <a:rPr lang="en-US" sz="1100" u="sng">
              <a:effectLst/>
              <a:latin typeface="+mn-lt"/>
              <a:ea typeface="+mn-ea"/>
              <a:cs typeface="+mn-cs"/>
            </a:rPr>
            <a:t>Replace Surface System with Sprinkler</a:t>
          </a:r>
          <a:r>
            <a:rPr lang="en-US" sz="1100">
              <a:effectLst/>
              <a:latin typeface="+mn-lt"/>
              <a:ea typeface="+mn-ea"/>
              <a:cs typeface="+mn-cs"/>
            </a:rPr>
            <a:t> – Same as for replacing surface with trickle.</a:t>
          </a:r>
        </a:p>
        <a:p>
          <a:r>
            <a:rPr lang="en-US" sz="1100">
              <a:effectLst/>
              <a:latin typeface="+mn-lt"/>
              <a:ea typeface="+mn-ea"/>
              <a:cs typeface="+mn-cs"/>
            </a:rPr>
            <a:t> </a:t>
          </a:r>
        </a:p>
        <a:p>
          <a:r>
            <a:rPr lang="en-US" sz="1100" u="sng">
              <a:effectLst/>
              <a:latin typeface="+mn-lt"/>
              <a:ea typeface="+mn-ea"/>
              <a:cs typeface="+mn-cs"/>
            </a:rPr>
            <a:t>Landleveling (surface irrigation)</a:t>
          </a:r>
          <a:r>
            <a:rPr lang="en-US" sz="1100">
              <a:effectLst/>
              <a:latin typeface="+mn-lt"/>
              <a:ea typeface="+mn-ea"/>
              <a:cs typeface="+mn-cs"/>
            </a:rPr>
            <a:t> – “Before” efficiencies were estimated by multiplying “after” values by 0.9 for “previously leveled” fields and 0.8 for “previously </a:t>
          </a:r>
          <a:r>
            <a:rPr lang="en-US" sz="1100" u="sng">
              <a:effectLst/>
              <a:latin typeface="+mn-lt"/>
              <a:ea typeface="+mn-ea"/>
              <a:cs typeface="+mn-cs"/>
            </a:rPr>
            <a:t>un</a:t>
          </a:r>
          <a:r>
            <a:rPr lang="en-US" sz="1100">
              <a:effectLst/>
              <a:latin typeface="+mn-lt"/>
              <a:ea typeface="+mn-ea"/>
              <a:cs typeface="+mn-cs"/>
            </a:rPr>
            <a:t>leveled” fields.  (Reference:  Farm Irrigation Rating Index, SCS, WNTC, June 1991)</a:t>
          </a:r>
        </a:p>
        <a:p>
          <a:r>
            <a:rPr lang="en-US" sz="1100">
              <a:effectLst/>
              <a:latin typeface="+mn-lt"/>
              <a:ea typeface="+mn-ea"/>
              <a:cs typeface="+mn-cs"/>
            </a:rPr>
            <a:t> </a:t>
          </a:r>
        </a:p>
        <a:p>
          <a:r>
            <a:rPr lang="en-US" sz="1100" u="sng">
              <a:effectLst/>
              <a:latin typeface="+mn-lt"/>
              <a:ea typeface="+mn-ea"/>
              <a:cs typeface="+mn-cs"/>
            </a:rPr>
            <a:t>Tailwater Recovery (surface irrigation)</a:t>
          </a:r>
          <a:r>
            <a:rPr lang="en-US" sz="1100">
              <a:effectLst/>
              <a:latin typeface="+mn-lt"/>
              <a:ea typeface="+mn-ea"/>
              <a:cs typeface="+mn-cs"/>
            </a:rPr>
            <a:t> – Runoff is assumed to range from 10 to 18 percent of applied water on sand through fine sandy loam soils.  Loam and heavier textured soil is assumed to have 20 percent runoff.  “Before” efficiencies are estimated by adjusting “after” efficiencies accordingly.</a:t>
          </a:r>
        </a:p>
        <a:p>
          <a:r>
            <a:rPr lang="en-US" sz="1100">
              <a:effectLst/>
              <a:latin typeface="+mn-lt"/>
              <a:ea typeface="+mn-ea"/>
              <a:cs typeface="+mn-cs"/>
            </a:rPr>
            <a:t> </a:t>
          </a:r>
        </a:p>
        <a:p>
          <a:r>
            <a:rPr lang="en-US" sz="1100" u="sng">
              <a:effectLst/>
              <a:latin typeface="+mn-lt"/>
              <a:ea typeface="+mn-ea"/>
              <a:cs typeface="+mn-cs"/>
            </a:rPr>
            <a:t>Improve DU (split runs, surge, etc.)  (surface irrigation)</a:t>
          </a:r>
          <a:r>
            <a:rPr lang="en-US" sz="1100">
              <a:effectLst/>
              <a:latin typeface="+mn-lt"/>
              <a:ea typeface="+mn-ea"/>
              <a:cs typeface="+mn-cs"/>
            </a:rPr>
            <a:t> – UC Davis Cooperative Extension work indicates that splitting run lengths in half will reduce </a:t>
          </a:r>
          <a:r>
            <a:rPr lang="en-US" sz="1100" u="sng">
              <a:effectLst/>
              <a:latin typeface="+mn-lt"/>
              <a:ea typeface="+mn-ea"/>
              <a:cs typeface="+mn-cs"/>
            </a:rPr>
            <a:t>deep percolation</a:t>
          </a:r>
          <a:r>
            <a:rPr lang="en-US" sz="1100">
              <a:effectLst/>
              <a:latin typeface="+mn-lt"/>
              <a:ea typeface="+mn-ea"/>
              <a:cs typeface="+mn-cs"/>
            </a:rPr>
            <a:t> losses by at least 50 percent.  For simplicity, it is assumed that significantly increasing onflow rates (such as is achieved through the interconnecting of water supplies) or otherwise decreasing advance times (such as with surge) will achieve the same reduction in deep percolation.  “Before” system efficiencies were calculated to reflect 50 percent more deep percolation than would occur after the practice is installed.</a:t>
          </a:r>
        </a:p>
        <a:p>
          <a:r>
            <a:rPr lang="en-US" sz="1100">
              <a:effectLst/>
              <a:latin typeface="+mn-lt"/>
              <a:ea typeface="+mn-ea"/>
              <a:cs typeface="+mn-cs"/>
            </a:rPr>
            <a:t> </a:t>
          </a:r>
        </a:p>
        <a:p>
          <a:r>
            <a:rPr lang="en-US" sz="1100">
              <a:effectLst/>
              <a:latin typeface="+mn-lt"/>
              <a:ea typeface="+mn-ea"/>
              <a:cs typeface="+mn-cs"/>
            </a:rPr>
            <a:t>Worksheet/Table General Discussion</a:t>
          </a:r>
        </a:p>
        <a:p>
          <a:pPr>
            <a:lnSpc>
              <a:spcPts val="1200"/>
            </a:lnSpc>
          </a:pPr>
          <a:r>
            <a:rPr lang="en-US" sz="1100">
              <a:effectLst/>
              <a:latin typeface="+mn-lt"/>
              <a:ea typeface="+mn-ea"/>
              <a:cs typeface="+mn-cs"/>
            </a:rPr>
            <a:t> </a:t>
          </a:r>
        </a:p>
        <a:p>
          <a:r>
            <a:rPr lang="en-US" sz="1100">
              <a:effectLst/>
              <a:latin typeface="+mn-lt"/>
              <a:ea typeface="+mn-ea"/>
              <a:cs typeface="+mn-cs"/>
            </a:rPr>
            <a:t>The calculated water use is based on crop evapotranspiration (ETc). Water used for frost protection and cooling, salt leaching and other beneficial use can be significant and therefore important to include as applied water.  We suggest that offices generate (and document in their Irrigation Guide) “typical values” of significant beneficial uses for their area.  If significant, account for effective rainfall (rain that enters and is stored in the rootzone) by subtracting it from the ETc value. </a:t>
          </a:r>
        </a:p>
        <a:p>
          <a:pPr>
            <a:lnSpc>
              <a:spcPts val="1200"/>
            </a:lnSpc>
          </a:pPr>
          <a:r>
            <a:rPr lang="en-US" sz="1100">
              <a:effectLst/>
              <a:latin typeface="+mn-lt"/>
              <a:ea typeface="+mn-ea"/>
              <a:cs typeface="+mn-cs"/>
            </a:rPr>
            <a:t> </a:t>
          </a:r>
        </a:p>
        <a:p>
          <a:pPr>
            <a:lnSpc>
              <a:spcPts val="1200"/>
            </a:lnSpc>
          </a:pPr>
          <a:r>
            <a:rPr lang="en-US" sz="1100">
              <a:effectLst/>
              <a:latin typeface="+mn-lt"/>
              <a:ea typeface="+mn-ea"/>
              <a:cs typeface="+mn-cs"/>
            </a:rPr>
            <a:t>Organic Soils</a:t>
          </a:r>
        </a:p>
        <a:p>
          <a:pPr>
            <a:lnSpc>
              <a:spcPts val="1200"/>
            </a:lnSpc>
          </a:pPr>
          <a:r>
            <a:rPr lang="en-US" sz="1100">
              <a:effectLst/>
              <a:latin typeface="+mn-lt"/>
              <a:ea typeface="+mn-ea"/>
              <a:cs typeface="+mn-cs"/>
            </a:rPr>
            <a:t> </a:t>
          </a:r>
        </a:p>
        <a:p>
          <a:pPr>
            <a:lnSpc>
              <a:spcPts val="1200"/>
            </a:lnSpc>
          </a:pPr>
          <a:r>
            <a:rPr lang="en-US" sz="1100">
              <a:effectLst/>
              <a:latin typeface="+mn-lt"/>
              <a:ea typeface="+mn-ea"/>
              <a:cs typeface="+mn-cs"/>
            </a:rPr>
            <a:t>Little information exists on surface irrigation performance on organic soils.  Therefore, efficiencies for loamy sand are used to represent organic soils due to its similar water infiltration characteristics.</a:t>
          </a:r>
        </a:p>
        <a:p>
          <a:pPr>
            <a:lnSpc>
              <a:spcPts val="1200"/>
            </a:lnSpc>
          </a:pPr>
          <a:r>
            <a:rPr lang="en-US" sz="1100">
              <a:effectLst/>
              <a:latin typeface="+mn-lt"/>
              <a:ea typeface="+mn-ea"/>
              <a:cs typeface="+mn-cs"/>
            </a:rPr>
            <a:t> </a:t>
          </a:r>
        </a:p>
        <a:p>
          <a:r>
            <a:rPr lang="en-US" sz="1100">
              <a:effectLst/>
              <a:latin typeface="+mn-lt"/>
              <a:ea typeface="+mn-ea"/>
              <a:cs typeface="+mn-cs"/>
            </a:rPr>
            <a:t>Crop ETc</a:t>
          </a:r>
        </a:p>
        <a:p>
          <a:pPr>
            <a:lnSpc>
              <a:spcPts val="1200"/>
            </a:lnSpc>
          </a:pPr>
          <a:r>
            <a:rPr lang="en-US" sz="1100">
              <a:effectLst/>
              <a:latin typeface="+mn-lt"/>
              <a:ea typeface="+mn-ea"/>
              <a:cs typeface="+mn-cs"/>
            </a:rPr>
            <a:t> </a:t>
          </a:r>
        </a:p>
        <a:p>
          <a:pPr>
            <a:lnSpc>
              <a:spcPts val="1200"/>
            </a:lnSpc>
          </a:pPr>
          <a:r>
            <a:rPr lang="en-US" sz="1100">
              <a:effectLst/>
              <a:latin typeface="+mn-lt"/>
              <a:ea typeface="+mn-ea"/>
              <a:cs typeface="+mn-cs"/>
            </a:rPr>
            <a:t>Crop water use data originated from our “NRCS California Consumptive Use” database, which is based on CIMIS historic ETo data (by zone) and crop coefficients generally accepted at the time the database was developed (about 15 years ago).  Crop coefficients assume a well water crop and so does not represent deficit irrigation.</a:t>
          </a:r>
        </a:p>
        <a:p>
          <a:r>
            <a:rPr lang="en-US" sz="1100">
              <a:effectLst/>
              <a:latin typeface="+mn-lt"/>
              <a:ea typeface="+mn-ea"/>
              <a:cs typeface="+mn-cs"/>
            </a:rPr>
            <a:t> </a:t>
          </a:r>
        </a:p>
        <a:p>
          <a:pPr>
            <a:lnSpc>
              <a:spcPts val="1200"/>
            </a:lnSpc>
          </a:pPr>
          <a:r>
            <a:rPr lang="en-US" sz="1100">
              <a:effectLst/>
              <a:latin typeface="+mn-lt"/>
              <a:ea typeface="+mn-ea"/>
              <a:cs typeface="+mn-cs"/>
            </a:rPr>
            <a:t>Irrigation improvements not represented in the spreadsheet</a:t>
          </a:r>
        </a:p>
        <a:p>
          <a:r>
            <a:rPr lang="en-US" sz="1100">
              <a:effectLst/>
              <a:latin typeface="+mn-lt"/>
              <a:ea typeface="+mn-ea"/>
              <a:cs typeface="+mn-cs"/>
            </a:rPr>
            <a:t> </a:t>
          </a:r>
        </a:p>
        <a:p>
          <a:pPr>
            <a:lnSpc>
              <a:spcPts val="1200"/>
            </a:lnSpc>
          </a:pPr>
          <a:r>
            <a:rPr lang="en-US" sz="1100">
              <a:effectLst/>
              <a:latin typeface="+mn-lt"/>
              <a:ea typeface="+mn-ea"/>
              <a:cs typeface="+mn-cs"/>
            </a:rPr>
            <a:t>NRCS instructions to regions and field offices state that staff shall seek assistance from their regional office engineer on how to estimate water savings.    </a:t>
          </a:r>
        </a:p>
        <a:p>
          <a:pPr>
            <a:lnSpc>
              <a:spcPts val="1200"/>
            </a:lnSpc>
          </a:pPr>
          <a:r>
            <a:rPr lang="en-US" sz="1100">
              <a:effectLst/>
              <a:latin typeface="+mn-lt"/>
              <a:ea typeface="+mn-ea"/>
              <a:cs typeface="+mn-cs"/>
            </a:rPr>
            <a:t> </a:t>
          </a:r>
        </a:p>
        <a:p>
          <a:r>
            <a:rPr lang="en-US" sz="1100">
              <a:effectLst/>
              <a:latin typeface="+mn-lt"/>
              <a:ea typeface="+mn-ea"/>
              <a:cs typeface="+mn-cs"/>
            </a:rPr>
            <a:t>Conservation Practice “Irrigation Water Management” (IWM)</a:t>
          </a:r>
        </a:p>
        <a:p>
          <a:pPr>
            <a:lnSpc>
              <a:spcPts val="1200"/>
            </a:lnSpc>
          </a:pPr>
          <a:r>
            <a:rPr lang="en-US" sz="1100">
              <a:effectLst/>
              <a:latin typeface="+mn-lt"/>
              <a:ea typeface="+mn-ea"/>
              <a:cs typeface="+mn-cs"/>
            </a:rPr>
            <a:t> </a:t>
          </a:r>
        </a:p>
        <a:p>
          <a:pPr>
            <a:lnSpc>
              <a:spcPts val="1200"/>
            </a:lnSpc>
          </a:pPr>
          <a:r>
            <a:rPr lang="en-US" sz="1100">
              <a:effectLst/>
              <a:latin typeface="+mn-lt"/>
              <a:ea typeface="+mn-ea"/>
              <a:cs typeface="+mn-cs"/>
            </a:rPr>
            <a:t>Water savings resulting for improved IWM is estimated at 5, 10 or 15% of the calculated applied water depending on the “level” of activities the grower has agreed to undertake.  This savings is then added to any savings associated with other irrigation improvement practices.  NRCS currently defines these levels as:</a:t>
          </a:r>
        </a:p>
        <a:p>
          <a:r>
            <a:rPr lang="en-US" sz="1100">
              <a:effectLst/>
              <a:latin typeface="+mn-lt"/>
              <a:ea typeface="+mn-ea"/>
              <a:cs typeface="+mn-cs"/>
            </a:rPr>
            <a:t> </a:t>
          </a:r>
        </a:p>
        <a:p>
          <a:pPr lvl="1"/>
          <a:r>
            <a:rPr lang="en-US" sz="1100" u="sng">
              <a:effectLst/>
              <a:latin typeface="+mn-lt"/>
              <a:ea typeface="+mn-ea"/>
              <a:cs typeface="+mn-cs"/>
            </a:rPr>
            <a:t>Low-Intensity Management</a:t>
          </a:r>
          <a:r>
            <a:rPr lang="en-US" sz="1100">
              <a:effectLst/>
              <a:latin typeface="+mn-lt"/>
              <a:ea typeface="+mn-ea"/>
              <a:cs typeface="+mn-cs"/>
            </a:rPr>
            <a:t>: Preparation of a Scheduling Inventory, Simple Evaluation, Checking Soil Moisture Depletion (SMD) prior to each irrigation, Application records, Limited or no flow measurement acceptable.</a:t>
          </a:r>
        </a:p>
        <a:p>
          <a:pPr lvl="1">
            <a:lnSpc>
              <a:spcPts val="1200"/>
            </a:lnSpc>
          </a:pPr>
          <a:r>
            <a:rPr lang="en-US" sz="1100" u="sng">
              <a:effectLst/>
              <a:latin typeface="+mn-lt"/>
              <a:ea typeface="+mn-ea"/>
              <a:cs typeface="+mn-cs"/>
            </a:rPr>
            <a:t>Medium-Intensity Management</a:t>
          </a:r>
          <a:r>
            <a:rPr lang="en-US" sz="1100">
              <a:effectLst/>
              <a:latin typeface="+mn-lt"/>
              <a:ea typeface="+mn-ea"/>
              <a:cs typeface="+mn-cs"/>
            </a:rPr>
            <a:t>: Preparation of a Scheduling Inventory, Simple Evaluation, Checking Soil Moisture Depletion (SMD) prior to each irrigation, Application records, </a:t>
          </a:r>
          <a:r>
            <a:rPr lang="en-US" sz="1100" b="1">
              <a:effectLst/>
              <a:latin typeface="+mn-lt"/>
              <a:ea typeface="+mn-ea"/>
              <a:cs typeface="+mn-cs"/>
            </a:rPr>
            <a:t>Flow measurement to each field.</a:t>
          </a:r>
          <a:endParaRPr lang="en-US" sz="1100">
            <a:effectLst/>
            <a:latin typeface="+mn-lt"/>
            <a:ea typeface="+mn-ea"/>
            <a:cs typeface="+mn-cs"/>
          </a:endParaRPr>
        </a:p>
        <a:p>
          <a:pPr lvl="1">
            <a:lnSpc>
              <a:spcPts val="1200"/>
            </a:lnSpc>
          </a:pPr>
          <a:r>
            <a:rPr lang="en-US" sz="1100" u="sng">
              <a:effectLst/>
              <a:latin typeface="+mn-lt"/>
              <a:ea typeface="+mn-ea"/>
              <a:cs typeface="+mn-cs"/>
            </a:rPr>
            <a:t>Intense Management</a:t>
          </a:r>
          <a:r>
            <a:rPr lang="en-US" sz="1100">
              <a:effectLst/>
              <a:latin typeface="+mn-lt"/>
              <a:ea typeface="+mn-ea"/>
              <a:cs typeface="+mn-cs"/>
            </a:rPr>
            <a:t>: Preparation of a Scheduling Inventory, Simple Evaluation, Checking Soil Moisture Depletion (SMD) prior to each irrigation, Application records, </a:t>
          </a:r>
          <a:r>
            <a:rPr lang="en-US" sz="1100" b="1">
              <a:effectLst/>
              <a:latin typeface="+mn-lt"/>
              <a:ea typeface="+mn-ea"/>
              <a:cs typeface="+mn-cs"/>
            </a:rPr>
            <a:t>Flow measurement to each field, Set target application dates and amounts (schedule), Follow the application schedule.</a:t>
          </a:r>
        </a:p>
        <a:p>
          <a:endParaRPr lang="en-US" sz="1100" b="1">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en-US" sz="1100">
              <a:effectLst/>
              <a:latin typeface="+mn-lt"/>
              <a:ea typeface="+mn-ea"/>
              <a:cs typeface="+mn-cs"/>
            </a:rPr>
            <a:t>Prepared 10/26/16 by Dan Johnson, State Water Management Engineer, NRCS, CA</a:t>
          </a:r>
        </a:p>
        <a:p>
          <a:pPr>
            <a:lnSpc>
              <a:spcPts val="1200"/>
            </a:lnSpc>
          </a:pPr>
          <a:endParaRPr lang="en-US" sz="1100" b="1" i="0" u="none" strike="noStrike" baseline="0">
            <a:solidFill>
              <a:srgbClr val="000000"/>
            </a:solidFill>
            <a:effectLst/>
            <a:latin typeface="+mn-lt"/>
            <a:ea typeface="+mn-ea"/>
            <a:cs typeface="+mn-cs"/>
          </a:endParaRPr>
        </a:p>
        <a:p>
          <a:pPr>
            <a:lnSpc>
              <a:spcPts val="1300"/>
            </a:lnSpc>
          </a:pPr>
          <a:endParaRPr lang="en-US" sz="1200" b="0" i="0" u="none" strike="noStrike" baseline="0">
            <a:solidFill>
              <a:srgbClr val="000000"/>
            </a:solidFill>
            <a:latin typeface="Helv"/>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12700</xdr:rowOff>
    </xdr:from>
    <xdr:to>
      <xdr:col>9</xdr:col>
      <xdr:colOff>196850</xdr:colOff>
      <xdr:row>40</xdr:row>
      <xdr:rowOff>165100</xdr:rowOff>
    </xdr:to>
    <xdr:pic>
      <xdr:nvPicPr>
        <xdr:cNvPr id="5248" name="Picture 1" descr="etomap">
          <a:extLst>
            <a:ext uri="{FF2B5EF4-FFF2-40B4-BE49-F238E27FC236}">
              <a16:creationId xmlns:a16="http://schemas.microsoft.com/office/drawing/2014/main" id="{00000000-0008-0000-0600-00008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2700"/>
          <a:ext cx="7035800" cy="802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29</xdr:col>
      <xdr:colOff>9525</xdr:colOff>
      <xdr:row>11</xdr:row>
      <xdr:rowOff>28575</xdr:rowOff>
    </xdr:from>
    <xdr:to>
      <xdr:col>44</xdr:col>
      <xdr:colOff>9525</xdr:colOff>
      <xdr:row>85</xdr:row>
      <xdr:rowOff>87631</xdr:rowOff>
    </xdr:to>
    <xdr:sp macro="" textlink="">
      <xdr:nvSpPr>
        <xdr:cNvPr id="2" name="Text Box 26">
          <a:extLst>
            <a:ext uri="{FF2B5EF4-FFF2-40B4-BE49-F238E27FC236}">
              <a16:creationId xmlns:a16="http://schemas.microsoft.com/office/drawing/2014/main" id="{00000000-0008-0000-0700-000002000000}"/>
            </a:ext>
          </a:extLst>
        </xdr:cNvPr>
        <xdr:cNvSpPr txBox="1">
          <a:spLocks noChangeArrowheads="1"/>
        </xdr:cNvSpPr>
      </xdr:nvSpPr>
      <xdr:spPr bwMode="auto">
        <a:xfrm>
          <a:off x="22031325" y="2223135"/>
          <a:ext cx="6012180" cy="16228696"/>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200" b="0" i="0" u="none" strike="noStrike" baseline="0">
              <a:solidFill>
                <a:srgbClr val="000000"/>
              </a:solidFill>
              <a:latin typeface="Helv"/>
            </a:rPr>
            <a:t>Additional Documentation</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Where Did the Efficiency Numbers Come From?</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A procedure was needed whereby we could calculate the amount of water growers apply using information we already have (as opposed to trying to collect it from growers).  From many years of NRCS and University water management experience in California we felt we could adequately (for the purpose of EQIP ranking and progress reporting) predict irrigation efficiencies based, in part, on soil textures and irrigation system characteristics.  The procedure development process began with the establishment of after efficiencies for sprinkler, surface, and trickle irrigation methods for a range of soil textures and are considered to be potential efficiencies.  The values include the effects of system performance (distribution uniformity) and management (irrigation scheduling).  The following assumptions were made in their establishment:</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1) The systems are properly maintained.</a:t>
          </a:r>
        </a:p>
        <a:p>
          <a:pPr algn="l" rtl="0">
            <a:defRPr sz="1000"/>
          </a:pPr>
          <a:r>
            <a:rPr lang="en-US" sz="1200" b="0" i="0" u="none" strike="noStrike" baseline="0">
              <a:solidFill>
                <a:srgbClr val="000000"/>
              </a:solidFill>
              <a:latin typeface="Helv"/>
            </a:rPr>
            <a:t>2) The systems are properly designed with all needed facilities in place.</a:t>
          </a:r>
        </a:p>
        <a:p>
          <a:pPr algn="l" rtl="0">
            <a:defRPr sz="1000"/>
          </a:pPr>
          <a:r>
            <a:rPr lang="en-US" sz="1200" b="0" i="0" u="none" strike="noStrike" baseline="0">
              <a:solidFill>
                <a:srgbClr val="000000"/>
              </a:solidFill>
              <a:latin typeface="Helv"/>
            </a:rPr>
            <a:t>3) Soils and slopes under surface irrigation are fairly uniform.</a:t>
          </a:r>
        </a:p>
        <a:p>
          <a:pPr algn="l" rtl="0">
            <a:defRPr sz="1000"/>
          </a:pPr>
          <a:r>
            <a:rPr lang="en-US" sz="1200" b="0" i="0" u="none" strike="noStrike" baseline="0">
              <a:solidFill>
                <a:srgbClr val="000000"/>
              </a:solidFill>
              <a:latin typeface="Helv"/>
            </a:rPr>
            <a:t>4) Management (including irrigation timing and amount decisions and how systems are operated) is fair to good.</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Before system efficiencies represent the anticipated impacts of not having a particular practice in place.  The efficiency values developed also represent the system performance and levels of management typically found in California for the conditions shown.  Descriptions of how before efficiencies were developed are as follows:</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Unlined Ditch with Pipeline/Lining (surface irrigation):  Based on permeability rates, surface area, and infiltration opportunity time (time to irrigate the field), seepage loss from a typical (1300 ft. long, 2 ft. deep, 1 ft. bottom width) unlined ditch system was calculated for a range of soil textures.  Losses ranged from 2% of conveyed water in clayey soils to 15% in sandy soils.  Before efficiencies were determined by adjusting after efficiencies down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Leaky Pipeline with Pipeline (surface irrigation):  This could not be done scientifically because water losses depend on the size and number of pipeline breaks which is extremely variable.  Therefore an assumption was made that, in coarser soils, a grower would probably react to a pipeline break problem when it resulted in an 8 to 10 percent loss of water.  Pipeline breaks occurring in finer soils are likely to result in smaller water losses (following the results of unlined ditch seepage loss calculations).  Before efficiencies were determined by adjusting after efficiencies down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Surface System with Trickle: Before efficiencies represent surface irrigation systems with one or more significant deficiencies (assumed) such as not having a tailwater recovery system or run lengths which are too long.</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Surface System with Sprinkler: Same as for replacing surface with trickle.</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Landleveling (surface irrigation): Before efficiencies were estimated by multiplying after values by 0.9 for previously leveled fields and 0.8 for previously unleveled fields.  (Reference:  Farm Irrigation Rating Index, SCS, WNTC, June 1991)</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Tailwater Recovery (surface irrigation): Runoff is assumed to range from 10 to 18 percent of applied water on sand through fine sandy loam soils.  Loam and heavier textured soil is assumed to have 20 percent runoff.  Before efficiencies are estimated by adjusting after efficiencies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Improve DU (split runs, surge, etc.)  (surface irrigation): UC Davis Cooperative Extension work indicates that splitting run lengths in half will reduce deep percolation losses by at least 50 percent.  For simplicity, it is assumed that significantly increasing onflow rates (such as is achieved through the interconnecting of water supplies) or otherwise decreasing advance times (such as with surge) will achieve the same reduction in deep percolation.  Before system efficiencies were calculated to reflect 50 percent more deep percolation than would occur after the practice is installed.</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Worksheet/Table General Discussion</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The calculated water use is based on crop evapotranspiration (ETc). Water used for frost protection and cooling, salt leaching and other beneficial use can be significant and therefore important to include as applied water.  We suggest that offices generate (and document in their Irrigation Guide) typical values of significant beneficial uses for their area.  Example documentation might read: "Where frost is a problem, it’s typical for vineyard operators to run their irrigation systems three times during the winter for a period of about 4 hours.  At the typical application rate of 0.25 in/hr, growers apply about 3 in. of water for frost protection each year on those fields where frost is a problem."</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Organic Soils</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Little information exists on surface irrigation performance on organic soils.  Therefore, efficiencies for loamy sand are used to represent organic soils due to its similar water infiltration characteristics.</a:t>
          </a: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9525</xdr:colOff>
      <xdr:row>11</xdr:row>
      <xdr:rowOff>28575</xdr:rowOff>
    </xdr:from>
    <xdr:to>
      <xdr:col>44</xdr:col>
      <xdr:colOff>9525</xdr:colOff>
      <xdr:row>91</xdr:row>
      <xdr:rowOff>87631</xdr:rowOff>
    </xdr:to>
    <xdr:sp macro="" textlink="">
      <xdr:nvSpPr>
        <xdr:cNvPr id="4122" name="Text Box 26">
          <a:extLst>
            <a:ext uri="{FF2B5EF4-FFF2-40B4-BE49-F238E27FC236}">
              <a16:creationId xmlns:a16="http://schemas.microsoft.com/office/drawing/2014/main" id="{00000000-0008-0000-0800-00001A100000}"/>
            </a:ext>
          </a:extLst>
        </xdr:cNvPr>
        <xdr:cNvSpPr txBox="1">
          <a:spLocks noChangeArrowheads="1"/>
        </xdr:cNvSpPr>
      </xdr:nvSpPr>
      <xdr:spPr bwMode="auto">
        <a:xfrm>
          <a:off x="24774525" y="2247900"/>
          <a:ext cx="6734175" cy="1611630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200" b="0" i="0" u="none" strike="noStrike" baseline="0">
              <a:solidFill>
                <a:srgbClr val="000000"/>
              </a:solidFill>
              <a:latin typeface="Helv"/>
            </a:rPr>
            <a:t>Additional Documentation</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Where Did the Efficiency Numbers Come From?</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A procedure was needed whereby we could calculate the amount of water growers apply using information we already have (as opposed to trying to collect it from growers).  From many years of NRCS and University water management experience in California we felt we could adequately (for the purpose of EQIP ranking and progress reporting) predict irrigation efficiencies based, in part, on soil textures and irrigation system characteristics.  The procedure development process began with the establishment of after efficiencies for sprinkler, surface, and trickle irrigation methods for a range of soil textures and are considered to be potential efficiencies.  The values include the effects of system performance (distribution uniformity) and management (irrigation scheduling).  The following assumptions were made in their establishment:</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1) The systems are properly maintained.</a:t>
          </a:r>
        </a:p>
        <a:p>
          <a:pPr algn="l" rtl="0">
            <a:defRPr sz="1000"/>
          </a:pPr>
          <a:r>
            <a:rPr lang="en-US" sz="1200" b="0" i="0" u="none" strike="noStrike" baseline="0">
              <a:solidFill>
                <a:srgbClr val="000000"/>
              </a:solidFill>
              <a:latin typeface="Helv"/>
            </a:rPr>
            <a:t>2) The systems are properly designed with all needed facilities in place.</a:t>
          </a:r>
        </a:p>
        <a:p>
          <a:pPr algn="l" rtl="0">
            <a:defRPr sz="1000"/>
          </a:pPr>
          <a:r>
            <a:rPr lang="en-US" sz="1200" b="0" i="0" u="none" strike="noStrike" baseline="0">
              <a:solidFill>
                <a:srgbClr val="000000"/>
              </a:solidFill>
              <a:latin typeface="Helv"/>
            </a:rPr>
            <a:t>3) Soils and slopes under surface irrigation are fairly uniform.</a:t>
          </a:r>
        </a:p>
        <a:p>
          <a:pPr algn="l" rtl="0">
            <a:defRPr sz="1000"/>
          </a:pPr>
          <a:r>
            <a:rPr lang="en-US" sz="1200" b="0" i="0" u="none" strike="noStrike" baseline="0">
              <a:solidFill>
                <a:srgbClr val="000000"/>
              </a:solidFill>
              <a:latin typeface="Helv"/>
            </a:rPr>
            <a:t>4) Management (including irrigation timing and amount decisions and how systems are operated) is fair to good.</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Before system efficiencies represent the anticipated impacts of not having a particular practice in place.  The efficiency values developed also represent the system performance and levels of management typically found in California for the conditions shown.  Descriptions of how before efficiencies were developed are as follows:</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Unlined Ditch with Pipeline/Lining (surface irrigation):  Based on permeability rates, surface area, and infiltration opportunity time (time to irrigate the field), seepage loss from a typical (1300 ft. long, 2 ft. deep, 1 ft. bottom width) unlined ditch system was calculated for a range of soil textures.  Losses ranged from 2% of conveyed water in clayey soils to 15% in sandy soils.  Before efficiencies were determined by adjusting after efficiencies down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Leaky Pipeline with Pipeline (surface irrigation):  This could not be done scientifically because water losses depend on the size and number of pipeline breaks which is extremely variable.  Therefore an assumption was made that, in coarser soils, a grower would probably react to a pipeline break problem when it resulted in an 8 to 10 percent loss of water.  Pipeline breaks occurring in finer soils are likely to result in smaller water losses (following the results of unlined ditch seepage loss calculations).  Before efficiencies were determined by adjusting after efficiencies down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Surface System with Trickle: Before efficiencies represent surface irrigation systems with one or more significant deficiencies (assumed) such as not having a tailwater recovery system or run lengths which are too long.</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Surface System with Sprinkler: Same as for replacing surface with trickle.</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Landleveling (surface irrigation): Before efficiencies were estimated by multiplying after values by 0.9 for previously leveled fields and 0.8 for previously unleveled fields.  (Reference:  Farm Irrigation Rating Index, SCS, WNTC, June 1991)</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Tailwater Recovery (surface irrigation): Runoff is assumed to range from 10 to 18 percent of applied water on sand through fine sandy loam soils.  Loam and heavier textured soil is assumed to have 20 percent runoff.  Before efficiencies are estimated by adjusting after efficiencies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Improve DU (split runs, surge, etc.)  (surface irrigation): UC Davis Cooperative Extension work indicates that splitting run lengths in half will reduce deep percolation losses by at least 50 percent.  For simplicity, it is assumed that significantly increasing onflow rates (such as is achieved through the interconnecting of water supplies) or otherwise decreasing advance times (such as with surge) will achieve the same reduction in deep percolation.  Before system efficiencies were calculated to reflect 50 percent more deep percolation than would occur after the practice is installed.</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Worksheet/Table General Discussion</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The calculated water use is based on crop evapotranspiration (ETc). Water used for frost protection and cooling, salt leaching and other beneficial use can be significant and therefore important to include as applied water.  We suggest that offices generate (and document in their Irrigation Guide) typical values of significant beneficial uses for their area.  Example documentation might read: "Where frost is a problem, it’s typical for vineyard operators to run their irrigation systems three times during the winter for a period of about 4 hours.  At the typical application rate of 0.25 in/hr, growers apply about 3 in. of water for frost protection each year on those fields where frost is a problem."</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Organic Soils</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Little information exists on surface irrigation performance on organic soils.  Therefore, efficiencies for loamy sand are used to represent organic soils due to its similar water infiltration characteristics.</a:t>
          </a: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vmlDrawing" Target="../drawings/vmlDrawing4.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T46"/>
  <sheetViews>
    <sheetView showGridLines="0" showRowColHeaders="0" tabSelected="1" zoomScaleNormal="100" workbookViewId="0">
      <selection activeCell="S65" sqref="S65"/>
    </sheetView>
  </sheetViews>
  <sheetFormatPr defaultRowHeight="15.5" x14ac:dyDescent="0.35"/>
  <sheetData>
    <row r="46" spans="20:20" x14ac:dyDescent="0.35">
      <c r="T46" s="284"/>
    </row>
  </sheetData>
  <sheetProtection algorithmName="SHA-512" hashValue="UzXfEvi9NY1yct8tAXnWaQ9MOZgjtk46MZXksW2wlAitPCiqzl9k4JjKnwkyS8cKZM9R5L0nAhKHjX2TAGtkMQ==" saltValue="oOmxaoiNPebPdBhp5GY3tg==" spinCount="100000" sheet="1" objects="1" scenarios="1"/>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T4301"/>
  <sheetViews>
    <sheetView workbookViewId="0">
      <pane ySplit="1" topLeftCell="A2" activePane="bottomLeft" state="frozen"/>
      <selection pane="bottomLeft" activeCell="A2" sqref="A2"/>
    </sheetView>
  </sheetViews>
  <sheetFormatPr defaultColWidth="8.84375" defaultRowHeight="15.75" customHeight="1" x14ac:dyDescent="0.3"/>
  <cols>
    <col min="1" max="1" width="17.84375" style="127" customWidth="1"/>
    <col min="2" max="2" width="9.84375" style="127" bestFit="1" customWidth="1"/>
    <col min="3" max="3" width="3.4609375" style="124" customWidth="1"/>
    <col min="4" max="4" width="3.84375" style="125" customWidth="1"/>
    <col min="5" max="5" width="4.53515625" style="125" customWidth="1"/>
    <col min="6" max="6" width="5.07421875" style="125" customWidth="1"/>
    <col min="7" max="7" width="6.84375" style="125" customWidth="1"/>
    <col min="8" max="8" width="6.4609375" style="126" customWidth="1"/>
    <col min="9" max="9" width="5.4609375" style="126" customWidth="1"/>
    <col min="10" max="10" width="4.765625" style="126" customWidth="1"/>
    <col min="11" max="11" width="4.765625" style="126" hidden="1" customWidth="1"/>
    <col min="12" max="12" width="5.4609375" style="126" hidden="1" customWidth="1"/>
    <col min="13" max="14" width="6.84375" style="126" customWidth="1"/>
    <col min="15" max="15" width="7.4609375" style="132" customWidth="1"/>
    <col min="16" max="16" width="7.421875E-2" style="120" customWidth="1"/>
    <col min="17" max="18" width="9.4609375" style="136" customWidth="1"/>
    <col min="19" max="19" width="1.765625" style="134" customWidth="1"/>
    <col min="20" max="20" width="8.84375" style="120"/>
    <col min="21" max="16384" width="8.84375" style="121"/>
  </cols>
  <sheetData>
    <row r="1" spans="1:19" ht="47.25" customHeight="1" x14ac:dyDescent="0.3">
      <c r="A1" s="119" t="s">
        <v>237</v>
      </c>
      <c r="B1" s="128" t="s">
        <v>238</v>
      </c>
      <c r="C1" s="129" t="s">
        <v>107</v>
      </c>
      <c r="D1" s="129" t="s">
        <v>106</v>
      </c>
      <c r="E1" s="129" t="s">
        <v>437</v>
      </c>
      <c r="F1" s="129" t="s">
        <v>436</v>
      </c>
      <c r="G1" s="129" t="s">
        <v>120</v>
      </c>
      <c r="H1" s="130" t="s">
        <v>241</v>
      </c>
      <c r="I1" s="130" t="s">
        <v>239</v>
      </c>
      <c r="J1" s="130" t="s">
        <v>240</v>
      </c>
      <c r="K1" s="130" t="s">
        <v>243</v>
      </c>
      <c r="L1" s="130" t="s">
        <v>244</v>
      </c>
      <c r="M1" s="130" t="s">
        <v>245</v>
      </c>
      <c r="N1" s="130" t="s">
        <v>438</v>
      </c>
      <c r="O1" s="131" t="s">
        <v>251</v>
      </c>
      <c r="P1" s="130" t="s">
        <v>242</v>
      </c>
      <c r="Q1" s="135" t="s">
        <v>246</v>
      </c>
      <c r="R1" s="135" t="s">
        <v>250</v>
      </c>
      <c r="S1" s="133" t="s">
        <v>247</v>
      </c>
    </row>
    <row r="2" spans="1:19" ht="15.75" customHeight="1" x14ac:dyDescent="0.3">
      <c r="A2" s="122"/>
      <c r="B2" s="123"/>
    </row>
    <row r="3" spans="1:19" ht="15.75" customHeight="1" x14ac:dyDescent="0.3">
      <c r="A3" s="122"/>
      <c r="B3" s="123"/>
    </row>
    <row r="4" spans="1:19" ht="15.75" customHeight="1" x14ac:dyDescent="0.3">
      <c r="A4" s="122"/>
      <c r="B4" s="123"/>
      <c r="Q4" s="120"/>
      <c r="R4" s="120"/>
    </row>
    <row r="5" spans="1:19" ht="15" customHeight="1" x14ac:dyDescent="0.3">
      <c r="A5" s="122"/>
      <c r="B5" s="123"/>
    </row>
    <row r="6" spans="1:19" ht="15.75" customHeight="1" x14ac:dyDescent="0.3">
      <c r="A6" s="122"/>
      <c r="B6" s="123"/>
    </row>
    <row r="7" spans="1:19" ht="15.75" customHeight="1" x14ac:dyDescent="0.3">
      <c r="A7" s="122"/>
      <c r="B7" s="123"/>
    </row>
    <row r="8" spans="1:19" ht="15.75" customHeight="1" x14ac:dyDescent="0.3">
      <c r="A8" s="122"/>
      <c r="B8" s="123"/>
    </row>
    <row r="9" spans="1:19" ht="15.75" customHeight="1" x14ac:dyDescent="0.3">
      <c r="A9" s="122"/>
      <c r="B9" s="123"/>
    </row>
    <row r="10" spans="1:19" ht="15.75" customHeight="1" x14ac:dyDescent="0.3">
      <c r="A10" s="122"/>
      <c r="B10" s="123"/>
    </row>
    <row r="11" spans="1:19" ht="15.75" customHeight="1" x14ac:dyDescent="0.3">
      <c r="A11" s="122"/>
      <c r="B11" s="123"/>
    </row>
    <row r="12" spans="1:19" ht="15.75" customHeight="1" x14ac:dyDescent="0.3">
      <c r="A12" s="122"/>
      <c r="B12" s="123"/>
    </row>
    <row r="13" spans="1:19" ht="15.75" customHeight="1" x14ac:dyDescent="0.3">
      <c r="A13" s="122"/>
      <c r="B13" s="123"/>
    </row>
    <row r="14" spans="1:19" ht="15.75" customHeight="1" x14ac:dyDescent="0.3">
      <c r="A14" s="122"/>
      <c r="B14" s="123"/>
    </row>
    <row r="15" spans="1:19" ht="15.75" customHeight="1" x14ac:dyDescent="0.3">
      <c r="A15" s="122"/>
      <c r="B15" s="123"/>
    </row>
    <row r="16" spans="1:19" ht="15.75" customHeight="1" x14ac:dyDescent="0.3">
      <c r="A16" s="122"/>
      <c r="B16" s="123"/>
    </row>
    <row r="17" spans="1:18" ht="15.75" customHeight="1" x14ac:dyDescent="0.3">
      <c r="A17" s="122"/>
      <c r="B17" s="123"/>
    </row>
    <row r="18" spans="1:18" ht="15.75" customHeight="1" x14ac:dyDescent="0.3">
      <c r="A18" s="122"/>
      <c r="B18" s="123"/>
    </row>
    <row r="19" spans="1:18" ht="15.75" customHeight="1" x14ac:dyDescent="0.3">
      <c r="A19" s="122"/>
      <c r="B19" s="123"/>
    </row>
    <row r="20" spans="1:18" ht="15.75" customHeight="1" x14ac:dyDescent="0.3">
      <c r="A20" s="122"/>
      <c r="B20" s="123"/>
    </row>
    <row r="21" spans="1:18" ht="15.75" customHeight="1" x14ac:dyDescent="0.3">
      <c r="A21" s="122"/>
      <c r="B21" s="123"/>
    </row>
    <row r="22" spans="1:18" ht="15.75" customHeight="1" x14ac:dyDescent="0.3">
      <c r="A22" s="122"/>
      <c r="B22" s="123"/>
    </row>
    <row r="23" spans="1:18" ht="15.75" customHeight="1" x14ac:dyDescent="0.3">
      <c r="A23" s="122"/>
      <c r="B23" s="123"/>
    </row>
    <row r="24" spans="1:18" ht="15.75" customHeight="1" x14ac:dyDescent="0.3">
      <c r="A24" s="122"/>
      <c r="B24" s="123"/>
    </row>
    <row r="25" spans="1:18" ht="15.75" customHeight="1" x14ac:dyDescent="0.3">
      <c r="A25" s="122"/>
      <c r="B25" s="123"/>
      <c r="Q25" s="120"/>
      <c r="R25" s="120"/>
    </row>
    <row r="26" spans="1:18" ht="15.75" customHeight="1" x14ac:dyDescent="0.3">
      <c r="A26" s="122"/>
      <c r="B26" s="123"/>
    </row>
    <row r="27" spans="1:18" ht="15.75" customHeight="1" x14ac:dyDescent="0.3">
      <c r="A27" s="122"/>
      <c r="B27" s="123"/>
    </row>
    <row r="28" spans="1:18" ht="15.75" customHeight="1" x14ac:dyDescent="0.3">
      <c r="A28" s="122"/>
      <c r="B28" s="123"/>
    </row>
    <row r="29" spans="1:18" ht="15.75" customHeight="1" x14ac:dyDescent="0.3">
      <c r="A29" s="122"/>
      <c r="B29" s="123"/>
    </row>
    <row r="30" spans="1:18" ht="15.75" customHeight="1" x14ac:dyDescent="0.3">
      <c r="A30" s="122"/>
      <c r="B30" s="123"/>
    </row>
    <row r="31" spans="1:18" ht="15.75" customHeight="1" x14ac:dyDescent="0.3">
      <c r="A31" s="122"/>
      <c r="B31" s="123"/>
    </row>
    <row r="32" spans="1:18" ht="15.75" customHeight="1" x14ac:dyDescent="0.3">
      <c r="A32" s="122"/>
      <c r="B32" s="123"/>
    </row>
    <row r="33" spans="1:18" ht="15.75" customHeight="1" x14ac:dyDescent="0.3">
      <c r="A33" s="122"/>
      <c r="B33" s="123"/>
    </row>
    <row r="34" spans="1:18" ht="15.75" customHeight="1" x14ac:dyDescent="0.3">
      <c r="A34" s="122"/>
      <c r="B34" s="123"/>
    </row>
    <row r="35" spans="1:18" ht="15.75" customHeight="1" x14ac:dyDescent="0.3">
      <c r="A35" s="122"/>
      <c r="B35" s="123"/>
    </row>
    <row r="36" spans="1:18" ht="15.75" customHeight="1" x14ac:dyDescent="0.3">
      <c r="A36" s="122"/>
      <c r="B36" s="123"/>
    </row>
    <row r="37" spans="1:18" ht="15.75" customHeight="1" x14ac:dyDescent="0.3">
      <c r="A37" s="122"/>
      <c r="B37" s="123"/>
    </row>
    <row r="38" spans="1:18" ht="15.75" customHeight="1" x14ac:dyDescent="0.3">
      <c r="A38" s="122"/>
      <c r="B38" s="123"/>
    </row>
    <row r="39" spans="1:18" ht="15.75" customHeight="1" x14ac:dyDescent="0.3">
      <c r="A39" s="122"/>
      <c r="B39" s="123"/>
    </row>
    <row r="40" spans="1:18" ht="15.75" customHeight="1" x14ac:dyDescent="0.3">
      <c r="A40" s="122"/>
      <c r="B40" s="123"/>
    </row>
    <row r="41" spans="1:18" ht="15.75" customHeight="1" x14ac:dyDescent="0.3">
      <c r="A41" s="122"/>
      <c r="B41" s="123"/>
    </row>
    <row r="42" spans="1:18" ht="15.75" customHeight="1" x14ac:dyDescent="0.3">
      <c r="A42" s="122"/>
      <c r="B42" s="123"/>
    </row>
    <row r="43" spans="1:18" ht="15.75" customHeight="1" x14ac:dyDescent="0.3">
      <c r="A43" s="122"/>
      <c r="B43" s="123"/>
    </row>
    <row r="44" spans="1:18" ht="15.75" customHeight="1" x14ac:dyDescent="0.3">
      <c r="A44" s="122"/>
      <c r="B44" s="123"/>
    </row>
    <row r="45" spans="1:18" ht="15.75" customHeight="1" x14ac:dyDescent="0.3">
      <c r="A45" s="122"/>
      <c r="B45" s="123"/>
    </row>
    <row r="46" spans="1:18" ht="15.75" customHeight="1" x14ac:dyDescent="0.3">
      <c r="A46" s="122"/>
      <c r="B46" s="123"/>
      <c r="Q46" s="120"/>
      <c r="R46" s="120"/>
    </row>
    <row r="47" spans="1:18" ht="15.75" customHeight="1" x14ac:dyDescent="0.3">
      <c r="A47" s="122"/>
      <c r="B47" s="123"/>
    </row>
    <row r="48" spans="1:18" ht="15.75" customHeight="1" x14ac:dyDescent="0.3">
      <c r="A48" s="122"/>
      <c r="B48" s="123"/>
    </row>
    <row r="49" spans="1:2" ht="15.75" customHeight="1" x14ac:dyDescent="0.3">
      <c r="A49" s="122"/>
      <c r="B49" s="123"/>
    </row>
    <row r="50" spans="1:2" ht="15.75" customHeight="1" x14ac:dyDescent="0.3">
      <c r="A50" s="122"/>
      <c r="B50" s="123"/>
    </row>
    <row r="51" spans="1:2" ht="15.75" customHeight="1" x14ac:dyDescent="0.3">
      <c r="A51" s="122"/>
      <c r="B51" s="123"/>
    </row>
    <row r="52" spans="1:2" ht="15.75" customHeight="1" x14ac:dyDescent="0.3">
      <c r="A52" s="122"/>
      <c r="B52" s="123"/>
    </row>
    <row r="53" spans="1:2" ht="15.75" customHeight="1" x14ac:dyDescent="0.3">
      <c r="A53" s="122"/>
      <c r="B53" s="123"/>
    </row>
    <row r="54" spans="1:2" ht="15.75" customHeight="1" x14ac:dyDescent="0.3">
      <c r="A54" s="122"/>
      <c r="B54" s="123"/>
    </row>
    <row r="55" spans="1:2" ht="15.75" customHeight="1" x14ac:dyDescent="0.3">
      <c r="A55" s="122"/>
      <c r="B55" s="123"/>
    </row>
    <row r="56" spans="1:2" ht="15.75" customHeight="1" x14ac:dyDescent="0.3">
      <c r="A56" s="122"/>
      <c r="B56" s="123"/>
    </row>
    <row r="57" spans="1:2" ht="15.75" customHeight="1" x14ac:dyDescent="0.3">
      <c r="A57" s="122"/>
      <c r="B57" s="123"/>
    </row>
    <row r="58" spans="1:2" ht="15.75" customHeight="1" x14ac:dyDescent="0.3">
      <c r="A58" s="122"/>
      <c r="B58" s="123"/>
    </row>
    <row r="59" spans="1:2" ht="15.75" customHeight="1" x14ac:dyDescent="0.3">
      <c r="A59" s="122"/>
      <c r="B59" s="123"/>
    </row>
    <row r="60" spans="1:2" ht="15.75" customHeight="1" x14ac:dyDescent="0.3">
      <c r="A60" s="122"/>
      <c r="B60" s="123"/>
    </row>
    <row r="61" spans="1:2" ht="15.75" customHeight="1" x14ac:dyDescent="0.3">
      <c r="A61" s="122"/>
      <c r="B61" s="123"/>
    </row>
    <row r="62" spans="1:2" ht="15.75" customHeight="1" x14ac:dyDescent="0.3">
      <c r="A62" s="122"/>
      <c r="B62" s="123"/>
    </row>
    <row r="63" spans="1:2" ht="15.75" customHeight="1" x14ac:dyDescent="0.3">
      <c r="A63" s="122"/>
      <c r="B63" s="123"/>
    </row>
    <row r="64" spans="1:2" ht="15.75" customHeight="1" x14ac:dyDescent="0.3">
      <c r="A64" s="122"/>
      <c r="B64" s="123"/>
    </row>
    <row r="65" spans="1:2" ht="15.75" customHeight="1" x14ac:dyDescent="0.3">
      <c r="A65" s="122"/>
      <c r="B65" s="123"/>
    </row>
    <row r="66" spans="1:2" ht="15.75" customHeight="1" x14ac:dyDescent="0.3">
      <c r="A66" s="122"/>
      <c r="B66" s="123"/>
    </row>
    <row r="67" spans="1:2" ht="15.75" customHeight="1" x14ac:dyDescent="0.3">
      <c r="A67" s="122"/>
      <c r="B67" s="123"/>
    </row>
    <row r="68" spans="1:2" ht="15.75" customHeight="1" x14ac:dyDescent="0.3">
      <c r="A68" s="122"/>
      <c r="B68" s="123"/>
    </row>
    <row r="69" spans="1:2" ht="15.75" customHeight="1" x14ac:dyDescent="0.3">
      <c r="A69" s="122"/>
      <c r="B69" s="123"/>
    </row>
    <row r="70" spans="1:2" ht="15.75" customHeight="1" x14ac:dyDescent="0.3">
      <c r="A70" s="122"/>
      <c r="B70" s="123"/>
    </row>
    <row r="71" spans="1:2" ht="15.75" customHeight="1" x14ac:dyDescent="0.3">
      <c r="A71" s="122"/>
      <c r="B71" s="123"/>
    </row>
    <row r="72" spans="1:2" ht="15.75" customHeight="1" x14ac:dyDescent="0.3">
      <c r="A72" s="122"/>
      <c r="B72" s="123"/>
    </row>
    <row r="73" spans="1:2" ht="15.75" customHeight="1" x14ac:dyDescent="0.3">
      <c r="A73" s="122"/>
      <c r="B73" s="123"/>
    </row>
    <row r="74" spans="1:2" ht="15.75" customHeight="1" x14ac:dyDescent="0.3">
      <c r="A74" s="122"/>
      <c r="B74" s="123"/>
    </row>
    <row r="75" spans="1:2" ht="15.75" customHeight="1" x14ac:dyDescent="0.3">
      <c r="A75" s="122"/>
      <c r="B75" s="123"/>
    </row>
    <row r="76" spans="1:2" ht="15.75" customHeight="1" x14ac:dyDescent="0.3">
      <c r="A76" s="122"/>
      <c r="B76" s="123"/>
    </row>
    <row r="77" spans="1:2" ht="15.75" customHeight="1" x14ac:dyDescent="0.3">
      <c r="A77" s="122"/>
      <c r="B77" s="123"/>
    </row>
    <row r="78" spans="1:2" ht="15.75" customHeight="1" x14ac:dyDescent="0.3">
      <c r="A78" s="122"/>
      <c r="B78" s="123"/>
    </row>
    <row r="79" spans="1:2" ht="15.75" customHeight="1" x14ac:dyDescent="0.3">
      <c r="A79" s="122"/>
      <c r="B79" s="123"/>
    </row>
    <row r="80" spans="1:2" ht="15.75" customHeight="1" x14ac:dyDescent="0.3">
      <c r="A80" s="122"/>
      <c r="B80" s="123"/>
    </row>
    <row r="81" spans="1:2" ht="15.75" customHeight="1" x14ac:dyDescent="0.3">
      <c r="A81" s="122"/>
      <c r="B81" s="123"/>
    </row>
    <row r="82" spans="1:2" ht="15.75" customHeight="1" x14ac:dyDescent="0.3">
      <c r="A82" s="122"/>
      <c r="B82" s="123"/>
    </row>
    <row r="83" spans="1:2" ht="15.75" customHeight="1" x14ac:dyDescent="0.3">
      <c r="A83" s="122"/>
      <c r="B83" s="123"/>
    </row>
    <row r="84" spans="1:2" ht="15.75" customHeight="1" x14ac:dyDescent="0.3">
      <c r="A84" s="122"/>
      <c r="B84" s="123"/>
    </row>
    <row r="85" spans="1:2" ht="15.75" customHeight="1" x14ac:dyDescent="0.3">
      <c r="A85" s="122"/>
      <c r="B85" s="123"/>
    </row>
    <row r="86" spans="1:2" ht="15.75" customHeight="1" x14ac:dyDescent="0.3">
      <c r="A86" s="122"/>
      <c r="B86" s="123"/>
    </row>
    <row r="87" spans="1:2" ht="15.75" customHeight="1" x14ac:dyDescent="0.3">
      <c r="A87" s="122"/>
      <c r="B87" s="123"/>
    </row>
    <row r="88" spans="1:2" ht="15.75" customHeight="1" x14ac:dyDescent="0.3">
      <c r="A88" s="122"/>
      <c r="B88" s="123"/>
    </row>
    <row r="89" spans="1:2" ht="15.75" customHeight="1" x14ac:dyDescent="0.3">
      <c r="A89" s="122"/>
      <c r="B89" s="123"/>
    </row>
    <row r="90" spans="1:2" ht="15.75" customHeight="1" x14ac:dyDescent="0.3">
      <c r="A90" s="122"/>
      <c r="B90" s="123"/>
    </row>
    <row r="91" spans="1:2" ht="15.75" customHeight="1" x14ac:dyDescent="0.3">
      <c r="A91" s="122"/>
      <c r="B91" s="123"/>
    </row>
    <row r="92" spans="1:2" ht="15.75" customHeight="1" x14ac:dyDescent="0.3">
      <c r="A92" s="122"/>
      <c r="B92" s="123"/>
    </row>
    <row r="93" spans="1:2" ht="15.75" customHeight="1" x14ac:dyDescent="0.3">
      <c r="A93" s="122"/>
      <c r="B93" s="123"/>
    </row>
    <row r="94" spans="1:2" ht="15.75" customHeight="1" x14ac:dyDescent="0.3">
      <c r="A94" s="122"/>
      <c r="B94" s="123"/>
    </row>
    <row r="95" spans="1:2" ht="15.75" customHeight="1" x14ac:dyDescent="0.3">
      <c r="A95" s="122"/>
      <c r="B95" s="123"/>
    </row>
    <row r="96" spans="1:2" ht="15.75" customHeight="1" x14ac:dyDescent="0.3">
      <c r="A96" s="122"/>
      <c r="B96" s="123"/>
    </row>
    <row r="97" spans="1:19" ht="15.75" customHeight="1" x14ac:dyDescent="0.3">
      <c r="A97" s="122"/>
      <c r="B97" s="123"/>
      <c r="Q97" s="120"/>
      <c r="R97" s="120"/>
    </row>
    <row r="98" spans="1:19" ht="15.75" customHeight="1" x14ac:dyDescent="0.3">
      <c r="A98" s="122"/>
      <c r="B98" s="123"/>
    </row>
    <row r="99" spans="1:19" ht="15.75" customHeight="1" x14ac:dyDescent="0.3">
      <c r="A99" s="122"/>
      <c r="B99" s="123"/>
    </row>
    <row r="100" spans="1:19" ht="15.75" customHeight="1" x14ac:dyDescent="0.3">
      <c r="A100" s="122"/>
      <c r="B100" s="123"/>
    </row>
    <row r="101" spans="1:19" ht="15.75" customHeight="1" x14ac:dyDescent="0.3">
      <c r="A101" s="122"/>
      <c r="B101" s="123"/>
    </row>
    <row r="102" spans="1:19" ht="15.75" customHeight="1" x14ac:dyDescent="0.3">
      <c r="A102" s="122"/>
      <c r="B102" s="123"/>
    </row>
    <row r="103" spans="1:19" ht="15.75" customHeight="1" x14ac:dyDescent="0.3">
      <c r="A103" s="122"/>
      <c r="B103" s="123"/>
    </row>
    <row r="104" spans="1:19" ht="15.75" customHeight="1" x14ac:dyDescent="0.3">
      <c r="A104" s="122"/>
      <c r="B104" s="123"/>
    </row>
    <row r="105" spans="1:19" ht="13" x14ac:dyDescent="0.3">
      <c r="A105" s="122"/>
      <c r="B105" s="123"/>
      <c r="S105" s="120"/>
    </row>
    <row r="106" spans="1:19" ht="13" x14ac:dyDescent="0.3">
      <c r="A106" s="122"/>
      <c r="B106" s="123"/>
      <c r="S106" s="120"/>
    </row>
    <row r="107" spans="1:19" ht="13" x14ac:dyDescent="0.3">
      <c r="A107" s="122"/>
      <c r="B107" s="123"/>
      <c r="S107" s="120"/>
    </row>
    <row r="108" spans="1:19" ht="13" x14ac:dyDescent="0.3">
      <c r="A108" s="122"/>
      <c r="B108" s="123"/>
      <c r="S108" s="120"/>
    </row>
    <row r="109" spans="1:19" ht="15.75" customHeight="1" x14ac:dyDescent="0.3">
      <c r="A109" s="122"/>
      <c r="B109" s="123"/>
    </row>
    <row r="110" spans="1:19" ht="15.75" customHeight="1" x14ac:dyDescent="0.3">
      <c r="A110" s="122"/>
      <c r="B110" s="123"/>
    </row>
    <row r="111" spans="1:19" ht="15.75" customHeight="1" x14ac:dyDescent="0.3">
      <c r="A111" s="122"/>
      <c r="B111" s="123"/>
    </row>
    <row r="112" spans="1:19" ht="15.75" customHeight="1" x14ac:dyDescent="0.3">
      <c r="A112" s="122"/>
      <c r="B112" s="123"/>
    </row>
    <row r="113" spans="1:2" ht="15.75" customHeight="1" x14ac:dyDescent="0.3">
      <c r="A113" s="122"/>
      <c r="B113" s="123"/>
    </row>
    <row r="114" spans="1:2" ht="15.75" customHeight="1" x14ac:dyDescent="0.3">
      <c r="A114" s="122"/>
      <c r="B114" s="123"/>
    </row>
    <row r="115" spans="1:2" ht="15.75" customHeight="1" x14ac:dyDescent="0.3">
      <c r="A115" s="122"/>
      <c r="B115" s="123"/>
    </row>
    <row r="116" spans="1:2" ht="15.75" customHeight="1" x14ac:dyDescent="0.3">
      <c r="A116" s="122"/>
      <c r="B116" s="123"/>
    </row>
    <row r="117" spans="1:2" ht="15.75" customHeight="1" x14ac:dyDescent="0.3">
      <c r="A117" s="122"/>
      <c r="B117" s="123"/>
    </row>
    <row r="118" spans="1:2" ht="15.75" customHeight="1" x14ac:dyDescent="0.3">
      <c r="A118" s="122"/>
      <c r="B118" s="123"/>
    </row>
    <row r="119" spans="1:2" ht="15.75" customHeight="1" x14ac:dyDescent="0.3">
      <c r="A119" s="122"/>
      <c r="B119" s="123"/>
    </row>
    <row r="120" spans="1:2" ht="15.75" customHeight="1" x14ac:dyDescent="0.3">
      <c r="A120" s="122"/>
      <c r="B120" s="123"/>
    </row>
    <row r="121" spans="1:2" ht="15.75" customHeight="1" x14ac:dyDescent="0.3">
      <c r="A121" s="122"/>
      <c r="B121" s="123"/>
    </row>
    <row r="122" spans="1:2" ht="15.75" customHeight="1" x14ac:dyDescent="0.3">
      <c r="A122" s="122"/>
      <c r="B122" s="123"/>
    </row>
    <row r="123" spans="1:2" ht="15.75" customHeight="1" x14ac:dyDescent="0.3">
      <c r="A123" s="122"/>
      <c r="B123" s="123"/>
    </row>
    <row r="124" spans="1:2" ht="15.75" customHeight="1" x14ac:dyDescent="0.3">
      <c r="A124" s="122"/>
      <c r="B124" s="123"/>
    </row>
    <row r="125" spans="1:2" ht="15.75" customHeight="1" x14ac:dyDescent="0.3">
      <c r="A125" s="122"/>
      <c r="B125" s="123"/>
    </row>
    <row r="126" spans="1:2" ht="15.75" customHeight="1" x14ac:dyDescent="0.3">
      <c r="A126" s="122"/>
      <c r="B126" s="123"/>
    </row>
    <row r="127" spans="1:2" ht="15.75" customHeight="1" x14ac:dyDescent="0.3">
      <c r="A127" s="122"/>
      <c r="B127" s="123"/>
    </row>
    <row r="128" spans="1:2" ht="15.75" customHeight="1" x14ac:dyDescent="0.3">
      <c r="A128" s="122"/>
      <c r="B128" s="123"/>
    </row>
    <row r="129" spans="1:2" ht="15.75" customHeight="1" x14ac:dyDescent="0.3">
      <c r="A129" s="122"/>
      <c r="B129" s="123"/>
    </row>
    <row r="130" spans="1:2" ht="15.75" customHeight="1" x14ac:dyDescent="0.3">
      <c r="A130" s="122"/>
      <c r="B130" s="123"/>
    </row>
    <row r="131" spans="1:2" ht="15.75" customHeight="1" x14ac:dyDescent="0.3">
      <c r="A131" s="122"/>
      <c r="B131" s="123"/>
    </row>
    <row r="132" spans="1:2" ht="15.75" customHeight="1" x14ac:dyDescent="0.3">
      <c r="A132" s="122"/>
      <c r="B132" s="123"/>
    </row>
    <row r="133" spans="1:2" ht="15.75" customHeight="1" x14ac:dyDescent="0.3">
      <c r="A133" s="122"/>
      <c r="B133" s="123"/>
    </row>
    <row r="134" spans="1:2" ht="15.75" customHeight="1" x14ac:dyDescent="0.3">
      <c r="A134" s="122"/>
      <c r="B134" s="123"/>
    </row>
    <row r="135" spans="1:2" ht="15.75" customHeight="1" x14ac:dyDescent="0.3">
      <c r="A135" s="122"/>
      <c r="B135" s="123"/>
    </row>
    <row r="136" spans="1:2" ht="15.75" customHeight="1" x14ac:dyDescent="0.3">
      <c r="A136" s="122"/>
      <c r="B136" s="123"/>
    </row>
    <row r="137" spans="1:2" ht="15.75" customHeight="1" x14ac:dyDescent="0.3">
      <c r="A137" s="122"/>
      <c r="B137" s="123"/>
    </row>
    <row r="138" spans="1:2" ht="15.75" customHeight="1" x14ac:dyDescent="0.3">
      <c r="A138" s="122"/>
      <c r="B138" s="123"/>
    </row>
    <row r="139" spans="1:2" ht="15.75" customHeight="1" x14ac:dyDescent="0.3">
      <c r="A139" s="122"/>
      <c r="B139" s="123"/>
    </row>
    <row r="140" spans="1:2" ht="15.75" customHeight="1" x14ac:dyDescent="0.3">
      <c r="A140" s="122"/>
      <c r="B140" s="123"/>
    </row>
    <row r="141" spans="1:2" ht="15.75" customHeight="1" x14ac:dyDescent="0.3">
      <c r="A141" s="122"/>
      <c r="B141" s="123"/>
    </row>
    <row r="142" spans="1:2" ht="15.75" customHeight="1" x14ac:dyDescent="0.3">
      <c r="A142" s="122"/>
      <c r="B142" s="123"/>
    </row>
    <row r="143" spans="1:2" ht="15.75" customHeight="1" x14ac:dyDescent="0.3">
      <c r="A143" s="122"/>
      <c r="B143" s="123"/>
    </row>
    <row r="144" spans="1:2" ht="15.75" customHeight="1" x14ac:dyDescent="0.3">
      <c r="A144" s="122"/>
      <c r="B144" s="123"/>
    </row>
    <row r="145" spans="1:2" ht="15.75" customHeight="1" x14ac:dyDescent="0.3">
      <c r="A145" s="122"/>
      <c r="B145" s="123"/>
    </row>
    <row r="146" spans="1:2" ht="15.75" customHeight="1" x14ac:dyDescent="0.3">
      <c r="A146" s="122"/>
      <c r="B146" s="123"/>
    </row>
    <row r="147" spans="1:2" ht="15.75" customHeight="1" x14ac:dyDescent="0.3">
      <c r="A147" s="122"/>
      <c r="B147" s="123"/>
    </row>
    <row r="148" spans="1:2" ht="15.75" customHeight="1" x14ac:dyDescent="0.3">
      <c r="A148" s="122"/>
      <c r="B148" s="123"/>
    </row>
    <row r="149" spans="1:2" ht="15.75" customHeight="1" x14ac:dyDescent="0.3">
      <c r="A149" s="122"/>
      <c r="B149" s="123"/>
    </row>
    <row r="150" spans="1:2" ht="15.75" customHeight="1" x14ac:dyDescent="0.3">
      <c r="A150" s="122"/>
      <c r="B150" s="123"/>
    </row>
    <row r="151" spans="1:2" ht="15.75" customHeight="1" x14ac:dyDescent="0.3">
      <c r="A151" s="122"/>
      <c r="B151" s="123"/>
    </row>
    <row r="152" spans="1:2" ht="15.75" customHeight="1" x14ac:dyDescent="0.3">
      <c r="A152" s="122"/>
      <c r="B152" s="123"/>
    </row>
    <row r="153" spans="1:2" ht="15.75" customHeight="1" x14ac:dyDescent="0.3">
      <c r="A153" s="122"/>
      <c r="B153" s="123"/>
    </row>
    <row r="154" spans="1:2" ht="15.75" customHeight="1" x14ac:dyDescent="0.3">
      <c r="A154" s="122"/>
      <c r="B154" s="123"/>
    </row>
    <row r="155" spans="1:2" ht="15.75" customHeight="1" x14ac:dyDescent="0.3">
      <c r="A155" s="122"/>
      <c r="B155" s="123"/>
    </row>
    <row r="156" spans="1:2" ht="15.75" customHeight="1" x14ac:dyDescent="0.3">
      <c r="A156" s="122"/>
      <c r="B156" s="123"/>
    </row>
    <row r="157" spans="1:2" ht="15.75" customHeight="1" x14ac:dyDescent="0.3">
      <c r="A157" s="122"/>
      <c r="B157" s="123"/>
    </row>
    <row r="158" spans="1:2" ht="15.75" customHeight="1" x14ac:dyDescent="0.3">
      <c r="A158" s="122"/>
      <c r="B158" s="123"/>
    </row>
    <row r="159" spans="1:2" ht="15.75" customHeight="1" x14ac:dyDescent="0.3">
      <c r="A159" s="122"/>
      <c r="B159" s="123"/>
    </row>
    <row r="160" spans="1:2" ht="15.75" customHeight="1" x14ac:dyDescent="0.3">
      <c r="A160" s="122"/>
      <c r="B160" s="123"/>
    </row>
    <row r="161" spans="1:2" ht="15.75" customHeight="1" x14ac:dyDescent="0.3">
      <c r="A161" s="122"/>
      <c r="B161" s="123"/>
    </row>
    <row r="162" spans="1:2" ht="15.75" customHeight="1" x14ac:dyDescent="0.3">
      <c r="A162" s="122"/>
      <c r="B162" s="123"/>
    </row>
    <row r="163" spans="1:2" ht="15.75" customHeight="1" x14ac:dyDescent="0.3">
      <c r="A163" s="122"/>
      <c r="B163" s="123"/>
    </row>
    <row r="164" spans="1:2" ht="15.75" customHeight="1" x14ac:dyDescent="0.3">
      <c r="A164" s="122"/>
      <c r="B164" s="123"/>
    </row>
    <row r="165" spans="1:2" ht="15.75" customHeight="1" x14ac:dyDescent="0.3">
      <c r="A165" s="122"/>
      <c r="B165" s="123"/>
    </row>
    <row r="166" spans="1:2" ht="15.75" customHeight="1" x14ac:dyDescent="0.3">
      <c r="A166" s="122"/>
      <c r="B166" s="123"/>
    </row>
    <row r="167" spans="1:2" ht="15.75" customHeight="1" x14ac:dyDescent="0.3">
      <c r="A167" s="122"/>
      <c r="B167" s="123"/>
    </row>
    <row r="168" spans="1:2" ht="15.75" customHeight="1" x14ac:dyDescent="0.3">
      <c r="A168" s="122"/>
      <c r="B168" s="123"/>
    </row>
    <row r="169" spans="1:2" ht="15.75" customHeight="1" x14ac:dyDescent="0.3">
      <c r="A169" s="122"/>
      <c r="B169" s="123"/>
    </row>
    <row r="170" spans="1:2" ht="15.75" customHeight="1" x14ac:dyDescent="0.3">
      <c r="A170" s="122"/>
      <c r="B170" s="123"/>
    </row>
    <row r="171" spans="1:2" ht="15.75" customHeight="1" x14ac:dyDescent="0.3">
      <c r="A171" s="122"/>
      <c r="B171" s="123"/>
    </row>
    <row r="172" spans="1:2" ht="15.75" customHeight="1" x14ac:dyDescent="0.3">
      <c r="A172" s="122"/>
      <c r="B172" s="123"/>
    </row>
    <row r="173" spans="1:2" ht="15.75" customHeight="1" x14ac:dyDescent="0.3">
      <c r="A173" s="122"/>
      <c r="B173" s="123"/>
    </row>
    <row r="174" spans="1:2" ht="15.75" customHeight="1" x14ac:dyDescent="0.3">
      <c r="A174" s="122"/>
      <c r="B174" s="123"/>
    </row>
    <row r="175" spans="1:2" ht="15.75" customHeight="1" x14ac:dyDescent="0.3">
      <c r="A175" s="122"/>
      <c r="B175" s="123"/>
    </row>
    <row r="176" spans="1:2" ht="15.75" customHeight="1" x14ac:dyDescent="0.3">
      <c r="A176" s="122"/>
      <c r="B176" s="123"/>
    </row>
    <row r="177" spans="1:2" ht="15.75" customHeight="1" x14ac:dyDescent="0.3">
      <c r="A177" s="122"/>
      <c r="B177" s="123"/>
    </row>
    <row r="178" spans="1:2" ht="15.75" customHeight="1" x14ac:dyDescent="0.3">
      <c r="A178" s="122"/>
      <c r="B178" s="123"/>
    </row>
    <row r="179" spans="1:2" ht="15.75" customHeight="1" x14ac:dyDescent="0.3">
      <c r="A179" s="122"/>
      <c r="B179" s="123"/>
    </row>
    <row r="180" spans="1:2" ht="15.75" customHeight="1" x14ac:dyDescent="0.3">
      <c r="A180" s="122"/>
      <c r="B180" s="123"/>
    </row>
    <row r="181" spans="1:2" ht="15.75" customHeight="1" x14ac:dyDescent="0.3">
      <c r="A181" s="122"/>
      <c r="B181" s="123"/>
    </row>
    <row r="182" spans="1:2" ht="15.75" customHeight="1" x14ac:dyDescent="0.3">
      <c r="A182" s="122"/>
      <c r="B182" s="123"/>
    </row>
    <row r="183" spans="1:2" ht="15.75" customHeight="1" x14ac:dyDescent="0.3">
      <c r="A183" s="122"/>
      <c r="B183" s="123"/>
    </row>
    <row r="184" spans="1:2" ht="15.75" customHeight="1" x14ac:dyDescent="0.3">
      <c r="A184" s="122"/>
      <c r="B184" s="123"/>
    </row>
    <row r="185" spans="1:2" ht="15.75" customHeight="1" x14ac:dyDescent="0.3">
      <c r="A185" s="122"/>
      <c r="B185" s="123"/>
    </row>
    <row r="186" spans="1:2" ht="15.75" customHeight="1" x14ac:dyDescent="0.3">
      <c r="A186" s="122"/>
      <c r="B186" s="123"/>
    </row>
    <row r="187" spans="1:2" ht="15.75" customHeight="1" x14ac:dyDescent="0.3">
      <c r="A187" s="122"/>
      <c r="B187" s="123"/>
    </row>
    <row r="188" spans="1:2" ht="15.75" customHeight="1" x14ac:dyDescent="0.3">
      <c r="A188" s="122"/>
      <c r="B188" s="123"/>
    </row>
    <row r="189" spans="1:2" ht="15.75" customHeight="1" x14ac:dyDescent="0.3">
      <c r="A189" s="122"/>
      <c r="B189" s="123"/>
    </row>
    <row r="190" spans="1:2" ht="15.75" customHeight="1" x14ac:dyDescent="0.3">
      <c r="A190" s="122"/>
      <c r="B190" s="123"/>
    </row>
    <row r="191" spans="1:2" ht="15.75" customHeight="1" x14ac:dyDescent="0.3">
      <c r="A191" s="122"/>
      <c r="B191" s="123"/>
    </row>
    <row r="192" spans="1:2" ht="15.75" customHeight="1" x14ac:dyDescent="0.3">
      <c r="A192" s="122"/>
      <c r="B192" s="123"/>
    </row>
    <row r="193" spans="1:2" ht="15.75" customHeight="1" x14ac:dyDescent="0.3">
      <c r="A193" s="122"/>
      <c r="B193" s="123"/>
    </row>
    <row r="194" spans="1:2" ht="15.75" customHeight="1" x14ac:dyDescent="0.3">
      <c r="A194" s="122"/>
      <c r="B194" s="123"/>
    </row>
    <row r="195" spans="1:2" ht="15.75" customHeight="1" x14ac:dyDescent="0.3">
      <c r="A195" s="122"/>
      <c r="B195" s="123"/>
    </row>
    <row r="196" spans="1:2" ht="15.75" customHeight="1" x14ac:dyDescent="0.3">
      <c r="A196" s="122"/>
      <c r="B196" s="123"/>
    </row>
    <row r="197" spans="1:2" ht="15.75" customHeight="1" x14ac:dyDescent="0.3">
      <c r="A197" s="122"/>
      <c r="B197" s="123"/>
    </row>
    <row r="198" spans="1:2" ht="15.75" customHeight="1" x14ac:dyDescent="0.3">
      <c r="A198" s="122"/>
      <c r="B198" s="123"/>
    </row>
    <row r="199" spans="1:2" ht="15.75" customHeight="1" x14ac:dyDescent="0.3">
      <c r="A199" s="122"/>
      <c r="B199" s="123"/>
    </row>
    <row r="200" spans="1:2" ht="15.75" customHeight="1" x14ac:dyDescent="0.3">
      <c r="A200" s="122"/>
      <c r="B200" s="123"/>
    </row>
    <row r="201" spans="1:2" ht="15.75" customHeight="1" x14ac:dyDescent="0.3">
      <c r="A201" s="122"/>
      <c r="B201" s="123"/>
    </row>
    <row r="202" spans="1:2" ht="15.75" customHeight="1" x14ac:dyDescent="0.3">
      <c r="A202" s="122"/>
      <c r="B202" s="123"/>
    </row>
    <row r="203" spans="1:2" ht="15.75" customHeight="1" x14ac:dyDescent="0.3">
      <c r="A203" s="122"/>
      <c r="B203" s="123"/>
    </row>
    <row r="204" spans="1:2" ht="15.75" customHeight="1" x14ac:dyDescent="0.3">
      <c r="A204" s="122"/>
      <c r="B204" s="123"/>
    </row>
    <row r="205" spans="1:2" ht="15.75" customHeight="1" x14ac:dyDescent="0.3">
      <c r="A205" s="122"/>
      <c r="B205" s="123"/>
    </row>
    <row r="206" spans="1:2" ht="15.75" customHeight="1" x14ac:dyDescent="0.3">
      <c r="A206" s="122"/>
      <c r="B206" s="123"/>
    </row>
    <row r="207" spans="1:2" ht="15.75" customHeight="1" x14ac:dyDescent="0.3">
      <c r="A207" s="122"/>
      <c r="B207" s="123"/>
    </row>
    <row r="208" spans="1:2" ht="15.75" customHeight="1" x14ac:dyDescent="0.3">
      <c r="A208" s="122"/>
      <c r="B208" s="123"/>
    </row>
    <row r="209" spans="1:2" ht="15.75" customHeight="1" x14ac:dyDescent="0.3">
      <c r="A209" s="122"/>
      <c r="B209" s="123"/>
    </row>
    <row r="210" spans="1:2" ht="15.75" customHeight="1" x14ac:dyDescent="0.3">
      <c r="A210" s="122"/>
      <c r="B210" s="123"/>
    </row>
    <row r="211" spans="1:2" ht="15.75" customHeight="1" x14ac:dyDescent="0.3">
      <c r="A211" s="122"/>
      <c r="B211" s="123"/>
    </row>
    <row r="212" spans="1:2" ht="15.75" customHeight="1" x14ac:dyDescent="0.3">
      <c r="A212" s="122"/>
      <c r="B212" s="123"/>
    </row>
    <row r="213" spans="1:2" ht="15.75" customHeight="1" x14ac:dyDescent="0.3">
      <c r="A213" s="122"/>
      <c r="B213" s="123"/>
    </row>
    <row r="214" spans="1:2" ht="15.75" customHeight="1" x14ac:dyDescent="0.3">
      <c r="A214" s="122"/>
      <c r="B214" s="123"/>
    </row>
    <row r="215" spans="1:2" ht="15.75" customHeight="1" x14ac:dyDescent="0.3">
      <c r="A215" s="122"/>
      <c r="B215" s="123"/>
    </row>
    <row r="216" spans="1:2" ht="15.75" customHeight="1" x14ac:dyDescent="0.3">
      <c r="A216" s="122"/>
      <c r="B216" s="123"/>
    </row>
    <row r="217" spans="1:2" ht="15.75" customHeight="1" x14ac:dyDescent="0.3">
      <c r="A217" s="122"/>
      <c r="B217" s="123"/>
    </row>
    <row r="218" spans="1:2" ht="15.75" customHeight="1" x14ac:dyDescent="0.3">
      <c r="A218" s="122"/>
      <c r="B218" s="123"/>
    </row>
    <row r="219" spans="1:2" ht="15.75" customHeight="1" x14ac:dyDescent="0.3">
      <c r="A219" s="122"/>
      <c r="B219" s="123"/>
    </row>
    <row r="220" spans="1:2" ht="15.75" customHeight="1" x14ac:dyDescent="0.3">
      <c r="A220" s="122"/>
      <c r="B220" s="123"/>
    </row>
    <row r="221" spans="1:2" ht="15.75" customHeight="1" x14ac:dyDescent="0.3">
      <c r="A221" s="122"/>
      <c r="B221" s="123"/>
    </row>
    <row r="222" spans="1:2" ht="15.75" customHeight="1" x14ac:dyDescent="0.3">
      <c r="A222" s="122"/>
      <c r="B222" s="123"/>
    </row>
    <row r="223" spans="1:2" ht="15.75" customHeight="1" x14ac:dyDescent="0.3">
      <c r="A223" s="122"/>
      <c r="B223" s="123"/>
    </row>
    <row r="224" spans="1:2" ht="15.75" customHeight="1" x14ac:dyDescent="0.3">
      <c r="A224" s="122"/>
      <c r="B224" s="123"/>
    </row>
    <row r="225" spans="1:2" ht="15.75" customHeight="1" x14ac:dyDescent="0.3">
      <c r="A225" s="122"/>
      <c r="B225" s="123"/>
    </row>
    <row r="226" spans="1:2" ht="15.75" customHeight="1" x14ac:dyDescent="0.3">
      <c r="A226" s="122"/>
      <c r="B226" s="123"/>
    </row>
    <row r="227" spans="1:2" ht="15.75" customHeight="1" x14ac:dyDescent="0.3">
      <c r="A227" s="122"/>
      <c r="B227" s="123"/>
    </row>
    <row r="228" spans="1:2" ht="15.75" customHeight="1" x14ac:dyDescent="0.3">
      <c r="A228" s="122"/>
      <c r="B228" s="123"/>
    </row>
    <row r="229" spans="1:2" ht="15.75" customHeight="1" x14ac:dyDescent="0.3">
      <c r="A229" s="122"/>
      <c r="B229" s="123"/>
    </row>
    <row r="230" spans="1:2" ht="15.75" customHeight="1" x14ac:dyDescent="0.3">
      <c r="A230" s="122"/>
      <c r="B230" s="123"/>
    </row>
    <row r="231" spans="1:2" ht="15.75" customHeight="1" x14ac:dyDescent="0.3">
      <c r="A231" s="122"/>
      <c r="B231" s="123"/>
    </row>
    <row r="232" spans="1:2" ht="15.75" customHeight="1" x14ac:dyDescent="0.3">
      <c r="A232" s="122"/>
      <c r="B232" s="123"/>
    </row>
    <row r="233" spans="1:2" ht="15.75" customHeight="1" x14ac:dyDescent="0.3">
      <c r="A233" s="122"/>
      <c r="B233" s="123"/>
    </row>
    <row r="234" spans="1:2" ht="15.75" customHeight="1" x14ac:dyDescent="0.3">
      <c r="A234" s="122"/>
      <c r="B234" s="123"/>
    </row>
    <row r="235" spans="1:2" ht="15.75" customHeight="1" x14ac:dyDescent="0.3">
      <c r="A235" s="122"/>
      <c r="B235" s="123"/>
    </row>
    <row r="236" spans="1:2" ht="15.75" customHeight="1" x14ac:dyDescent="0.3">
      <c r="A236" s="122"/>
      <c r="B236" s="123"/>
    </row>
    <row r="237" spans="1:2" ht="15.75" customHeight="1" x14ac:dyDescent="0.3">
      <c r="A237" s="122"/>
      <c r="B237" s="123"/>
    </row>
    <row r="238" spans="1:2" ht="15.75" customHeight="1" x14ac:dyDescent="0.3">
      <c r="A238" s="122"/>
      <c r="B238" s="123"/>
    </row>
    <row r="239" spans="1:2" ht="15.75" customHeight="1" x14ac:dyDescent="0.3">
      <c r="A239" s="122"/>
      <c r="B239" s="123"/>
    </row>
    <row r="240" spans="1:2" ht="15.75" customHeight="1" x14ac:dyDescent="0.3">
      <c r="A240" s="122"/>
      <c r="B240" s="123"/>
    </row>
    <row r="241" spans="1:2" ht="15.75" customHeight="1" x14ac:dyDescent="0.3">
      <c r="A241" s="122"/>
      <c r="B241" s="123"/>
    </row>
    <row r="242" spans="1:2" ht="15.75" customHeight="1" x14ac:dyDescent="0.3">
      <c r="A242" s="122"/>
      <c r="B242" s="123"/>
    </row>
    <row r="243" spans="1:2" ht="15.75" customHeight="1" x14ac:dyDescent="0.3">
      <c r="A243" s="122"/>
      <c r="B243" s="123"/>
    </row>
    <row r="244" spans="1:2" ht="15.75" customHeight="1" x14ac:dyDescent="0.3">
      <c r="A244" s="122"/>
      <c r="B244" s="123"/>
    </row>
    <row r="245" spans="1:2" ht="15.75" customHeight="1" x14ac:dyDescent="0.3">
      <c r="A245" s="122"/>
      <c r="B245" s="123"/>
    </row>
    <row r="246" spans="1:2" ht="15.75" customHeight="1" x14ac:dyDescent="0.3">
      <c r="A246" s="122"/>
      <c r="B246" s="123"/>
    </row>
    <row r="247" spans="1:2" ht="15.75" customHeight="1" x14ac:dyDescent="0.3">
      <c r="A247" s="122"/>
      <c r="B247" s="123"/>
    </row>
    <row r="248" spans="1:2" ht="15.75" customHeight="1" x14ac:dyDescent="0.3">
      <c r="A248" s="122"/>
      <c r="B248" s="123"/>
    </row>
    <row r="249" spans="1:2" ht="15.75" customHeight="1" x14ac:dyDescent="0.3">
      <c r="A249" s="122"/>
      <c r="B249" s="123"/>
    </row>
    <row r="250" spans="1:2" ht="15.75" customHeight="1" x14ac:dyDescent="0.3">
      <c r="A250" s="122"/>
      <c r="B250" s="123"/>
    </row>
    <row r="251" spans="1:2" ht="15.75" customHeight="1" x14ac:dyDescent="0.3">
      <c r="A251" s="122"/>
      <c r="B251" s="123"/>
    </row>
    <row r="252" spans="1:2" ht="15.75" customHeight="1" x14ac:dyDescent="0.3">
      <c r="A252" s="122"/>
      <c r="B252" s="123"/>
    </row>
    <row r="253" spans="1:2" ht="15.75" customHeight="1" x14ac:dyDescent="0.3">
      <c r="A253" s="122"/>
      <c r="B253" s="123"/>
    </row>
    <row r="254" spans="1:2" ht="15.75" customHeight="1" x14ac:dyDescent="0.3">
      <c r="A254" s="122"/>
      <c r="B254" s="123"/>
    </row>
    <row r="255" spans="1:2" ht="15.75" customHeight="1" x14ac:dyDescent="0.3">
      <c r="A255" s="122"/>
      <c r="B255" s="123"/>
    </row>
    <row r="256" spans="1:2" ht="15.75" customHeight="1" x14ac:dyDescent="0.3">
      <c r="A256" s="122"/>
      <c r="B256" s="123"/>
    </row>
    <row r="257" spans="1:2" ht="15.75" customHeight="1" x14ac:dyDescent="0.3">
      <c r="A257" s="122"/>
      <c r="B257" s="123"/>
    </row>
    <row r="258" spans="1:2" ht="15.75" customHeight="1" x14ac:dyDescent="0.3">
      <c r="A258" s="122"/>
      <c r="B258" s="123"/>
    </row>
    <row r="259" spans="1:2" ht="15.75" customHeight="1" x14ac:dyDescent="0.3">
      <c r="A259" s="122"/>
      <c r="B259" s="123"/>
    </row>
    <row r="260" spans="1:2" ht="15.75" customHeight="1" x14ac:dyDescent="0.3">
      <c r="A260" s="122"/>
      <c r="B260" s="123"/>
    </row>
    <row r="261" spans="1:2" ht="15.75" customHeight="1" x14ac:dyDescent="0.3">
      <c r="A261" s="122"/>
      <c r="B261" s="123"/>
    </row>
    <row r="262" spans="1:2" ht="15.75" customHeight="1" x14ac:dyDescent="0.3">
      <c r="A262" s="122"/>
      <c r="B262" s="123"/>
    </row>
    <row r="263" spans="1:2" ht="15.75" customHeight="1" x14ac:dyDescent="0.3">
      <c r="A263" s="122"/>
      <c r="B263" s="123"/>
    </row>
    <row r="264" spans="1:2" ht="15.75" customHeight="1" x14ac:dyDescent="0.3">
      <c r="A264" s="122"/>
      <c r="B264" s="123"/>
    </row>
    <row r="265" spans="1:2" ht="15.75" customHeight="1" x14ac:dyDescent="0.3">
      <c r="A265" s="122"/>
      <c r="B265" s="123"/>
    </row>
    <row r="266" spans="1:2" ht="15.75" customHeight="1" x14ac:dyDescent="0.3">
      <c r="A266" s="122"/>
      <c r="B266" s="123"/>
    </row>
    <row r="267" spans="1:2" ht="15.75" customHeight="1" x14ac:dyDescent="0.3">
      <c r="A267" s="122"/>
      <c r="B267" s="123"/>
    </row>
    <row r="268" spans="1:2" ht="15.75" customHeight="1" x14ac:dyDescent="0.3">
      <c r="A268" s="122"/>
      <c r="B268" s="123"/>
    </row>
    <row r="269" spans="1:2" ht="15.75" customHeight="1" x14ac:dyDescent="0.3">
      <c r="A269" s="122"/>
      <c r="B269" s="123"/>
    </row>
    <row r="270" spans="1:2" ht="15.75" customHeight="1" x14ac:dyDescent="0.3">
      <c r="A270" s="122"/>
      <c r="B270" s="123"/>
    </row>
    <row r="271" spans="1:2" ht="15.75" customHeight="1" x14ac:dyDescent="0.3">
      <c r="A271" s="122"/>
      <c r="B271" s="123"/>
    </row>
    <row r="272" spans="1:2" ht="15.75" customHeight="1" x14ac:dyDescent="0.3">
      <c r="A272" s="122"/>
      <c r="B272" s="123"/>
    </row>
    <row r="273" spans="1:2" ht="15.75" customHeight="1" x14ac:dyDescent="0.3">
      <c r="A273" s="122"/>
      <c r="B273" s="123"/>
    </row>
    <row r="274" spans="1:2" ht="15.75" customHeight="1" x14ac:dyDescent="0.3">
      <c r="A274" s="122"/>
      <c r="B274" s="123"/>
    </row>
    <row r="275" spans="1:2" ht="15.75" customHeight="1" x14ac:dyDescent="0.3">
      <c r="A275" s="122"/>
      <c r="B275" s="123"/>
    </row>
    <row r="276" spans="1:2" ht="15.75" customHeight="1" x14ac:dyDescent="0.3">
      <c r="A276" s="122"/>
      <c r="B276" s="123"/>
    </row>
    <row r="277" spans="1:2" ht="15.75" customHeight="1" x14ac:dyDescent="0.3">
      <c r="A277" s="122"/>
      <c r="B277" s="123"/>
    </row>
    <row r="278" spans="1:2" ht="15.75" customHeight="1" x14ac:dyDescent="0.3">
      <c r="A278" s="122"/>
      <c r="B278" s="123"/>
    </row>
    <row r="279" spans="1:2" ht="15.75" customHeight="1" x14ac:dyDescent="0.3">
      <c r="A279" s="122"/>
      <c r="B279" s="123"/>
    </row>
    <row r="280" spans="1:2" ht="15.75" customHeight="1" x14ac:dyDescent="0.3">
      <c r="A280" s="122"/>
      <c r="B280" s="123"/>
    </row>
    <row r="281" spans="1:2" ht="15.75" customHeight="1" x14ac:dyDescent="0.3">
      <c r="A281" s="122"/>
      <c r="B281" s="123"/>
    </row>
    <row r="282" spans="1:2" ht="15.75" customHeight="1" x14ac:dyDescent="0.3">
      <c r="A282" s="122"/>
      <c r="B282" s="123"/>
    </row>
    <row r="283" spans="1:2" ht="15.75" customHeight="1" x14ac:dyDescent="0.3">
      <c r="A283" s="122"/>
      <c r="B283" s="123"/>
    </row>
    <row r="284" spans="1:2" ht="15.75" customHeight="1" x14ac:dyDescent="0.3">
      <c r="A284" s="122"/>
      <c r="B284" s="123"/>
    </row>
    <row r="285" spans="1:2" ht="15.75" customHeight="1" x14ac:dyDescent="0.3">
      <c r="A285" s="122"/>
      <c r="B285" s="123"/>
    </row>
    <row r="286" spans="1:2" ht="15.75" customHeight="1" x14ac:dyDescent="0.3">
      <c r="A286" s="122"/>
      <c r="B286" s="123"/>
    </row>
    <row r="287" spans="1:2" ht="15.75" customHeight="1" x14ac:dyDescent="0.3">
      <c r="A287" s="122"/>
      <c r="B287" s="123"/>
    </row>
    <row r="288" spans="1:2" ht="15.75" customHeight="1" x14ac:dyDescent="0.3">
      <c r="A288" s="122"/>
      <c r="B288" s="123"/>
    </row>
    <row r="289" spans="1:2" ht="15.75" customHeight="1" x14ac:dyDescent="0.3">
      <c r="A289" s="122"/>
      <c r="B289" s="123"/>
    </row>
    <row r="290" spans="1:2" ht="15.75" customHeight="1" x14ac:dyDescent="0.3">
      <c r="A290" s="122"/>
      <c r="B290" s="123"/>
    </row>
    <row r="291" spans="1:2" ht="15.75" customHeight="1" x14ac:dyDescent="0.3">
      <c r="A291" s="122"/>
      <c r="B291" s="123"/>
    </row>
    <row r="292" spans="1:2" ht="15.75" customHeight="1" x14ac:dyDescent="0.3">
      <c r="A292" s="122"/>
      <c r="B292" s="123"/>
    </row>
    <row r="293" spans="1:2" ht="15.75" customHeight="1" x14ac:dyDescent="0.3">
      <c r="A293" s="122"/>
      <c r="B293" s="123"/>
    </row>
    <row r="294" spans="1:2" ht="15.75" customHeight="1" x14ac:dyDescent="0.3">
      <c r="A294" s="122"/>
      <c r="B294" s="123"/>
    </row>
    <row r="295" spans="1:2" ht="15.75" customHeight="1" x14ac:dyDescent="0.3">
      <c r="A295" s="122"/>
      <c r="B295" s="123"/>
    </row>
    <row r="296" spans="1:2" ht="15.75" customHeight="1" x14ac:dyDescent="0.3">
      <c r="A296" s="122"/>
      <c r="B296" s="123"/>
    </row>
    <row r="297" spans="1:2" ht="15.75" customHeight="1" x14ac:dyDescent="0.3">
      <c r="A297" s="122"/>
      <c r="B297" s="123"/>
    </row>
    <row r="298" spans="1:2" ht="15.75" customHeight="1" x14ac:dyDescent="0.3">
      <c r="A298" s="122"/>
      <c r="B298" s="123"/>
    </row>
    <row r="299" spans="1:2" ht="15.75" customHeight="1" x14ac:dyDescent="0.3">
      <c r="A299" s="122"/>
      <c r="B299" s="123"/>
    </row>
    <row r="300" spans="1:2" ht="15.75" customHeight="1" x14ac:dyDescent="0.3">
      <c r="A300" s="122"/>
      <c r="B300" s="123"/>
    </row>
    <row r="301" spans="1:2" ht="15.75" customHeight="1" x14ac:dyDescent="0.3">
      <c r="A301" s="122"/>
      <c r="B301" s="123"/>
    </row>
    <row r="302" spans="1:2" ht="15.75" customHeight="1" x14ac:dyDescent="0.3">
      <c r="A302" s="122"/>
      <c r="B302" s="123"/>
    </row>
    <row r="303" spans="1:2" ht="15.75" customHeight="1" x14ac:dyDescent="0.3">
      <c r="A303" s="122"/>
      <c r="B303" s="123"/>
    </row>
    <row r="304" spans="1:2" ht="15.75" customHeight="1" x14ac:dyDescent="0.3">
      <c r="A304" s="122"/>
      <c r="B304" s="123"/>
    </row>
    <row r="305" spans="1:2" ht="15.75" customHeight="1" x14ac:dyDescent="0.3">
      <c r="A305" s="122"/>
      <c r="B305" s="123"/>
    </row>
    <row r="306" spans="1:2" ht="15.75" customHeight="1" x14ac:dyDescent="0.3">
      <c r="A306" s="122"/>
      <c r="B306" s="123"/>
    </row>
    <row r="307" spans="1:2" ht="15.75" customHeight="1" x14ac:dyDescent="0.3">
      <c r="A307" s="122"/>
      <c r="B307" s="123"/>
    </row>
    <row r="308" spans="1:2" ht="15.75" customHeight="1" x14ac:dyDescent="0.3">
      <c r="A308" s="122"/>
      <c r="B308" s="123"/>
    </row>
    <row r="309" spans="1:2" ht="15.75" customHeight="1" x14ac:dyDescent="0.3">
      <c r="A309" s="122"/>
      <c r="B309" s="123"/>
    </row>
    <row r="310" spans="1:2" ht="15.75" customHeight="1" x14ac:dyDescent="0.3">
      <c r="A310" s="122"/>
      <c r="B310" s="123"/>
    </row>
    <row r="311" spans="1:2" ht="15.75" customHeight="1" x14ac:dyDescent="0.3">
      <c r="A311" s="122"/>
      <c r="B311" s="123"/>
    </row>
    <row r="312" spans="1:2" ht="15.75" customHeight="1" x14ac:dyDescent="0.3">
      <c r="A312" s="122"/>
      <c r="B312" s="123"/>
    </row>
    <row r="313" spans="1:2" ht="15.75" customHeight="1" x14ac:dyDescent="0.3">
      <c r="A313" s="122"/>
      <c r="B313" s="123"/>
    </row>
    <row r="314" spans="1:2" ht="15.75" customHeight="1" x14ac:dyDescent="0.3">
      <c r="A314" s="122"/>
      <c r="B314" s="123"/>
    </row>
    <row r="315" spans="1:2" ht="15.75" customHeight="1" x14ac:dyDescent="0.3">
      <c r="A315" s="122"/>
      <c r="B315" s="123"/>
    </row>
    <row r="316" spans="1:2" ht="15.75" customHeight="1" x14ac:dyDescent="0.3">
      <c r="A316" s="122"/>
      <c r="B316" s="123"/>
    </row>
    <row r="317" spans="1:2" ht="15.75" customHeight="1" x14ac:dyDescent="0.3">
      <c r="A317" s="122"/>
      <c r="B317" s="123"/>
    </row>
    <row r="318" spans="1:2" ht="15.75" customHeight="1" x14ac:dyDescent="0.3">
      <c r="A318" s="122"/>
      <c r="B318" s="123"/>
    </row>
    <row r="319" spans="1:2" ht="15.75" customHeight="1" x14ac:dyDescent="0.3">
      <c r="A319" s="122"/>
      <c r="B319" s="123"/>
    </row>
    <row r="320" spans="1:2" ht="15.75" customHeight="1" x14ac:dyDescent="0.3">
      <c r="A320" s="122"/>
      <c r="B320" s="123"/>
    </row>
    <row r="321" spans="1:2" ht="15.75" customHeight="1" x14ac:dyDescent="0.3">
      <c r="A321" s="122"/>
      <c r="B321" s="123"/>
    </row>
    <row r="322" spans="1:2" ht="15.75" customHeight="1" x14ac:dyDescent="0.3">
      <c r="A322" s="122"/>
      <c r="B322" s="123"/>
    </row>
    <row r="323" spans="1:2" ht="15.75" customHeight="1" x14ac:dyDescent="0.3">
      <c r="A323" s="122"/>
      <c r="B323" s="123"/>
    </row>
    <row r="324" spans="1:2" ht="15.75" customHeight="1" x14ac:dyDescent="0.3">
      <c r="A324" s="122"/>
      <c r="B324" s="123"/>
    </row>
    <row r="325" spans="1:2" ht="15.75" customHeight="1" x14ac:dyDescent="0.3">
      <c r="A325" s="122"/>
      <c r="B325" s="123"/>
    </row>
    <row r="326" spans="1:2" ht="15.75" customHeight="1" x14ac:dyDescent="0.3">
      <c r="A326" s="122"/>
      <c r="B326" s="123"/>
    </row>
    <row r="327" spans="1:2" ht="15.75" customHeight="1" x14ac:dyDescent="0.3">
      <c r="A327" s="122"/>
      <c r="B327" s="123"/>
    </row>
    <row r="328" spans="1:2" ht="15.75" customHeight="1" x14ac:dyDescent="0.3">
      <c r="A328" s="122"/>
      <c r="B328" s="123"/>
    </row>
    <row r="329" spans="1:2" ht="15.75" customHeight="1" x14ac:dyDescent="0.3">
      <c r="A329" s="122"/>
      <c r="B329" s="123"/>
    </row>
    <row r="330" spans="1:2" ht="15.75" customHeight="1" x14ac:dyDescent="0.3">
      <c r="A330" s="122"/>
      <c r="B330" s="123"/>
    </row>
    <row r="331" spans="1:2" ht="15.75" customHeight="1" x14ac:dyDescent="0.3">
      <c r="A331" s="122"/>
      <c r="B331" s="123"/>
    </row>
    <row r="332" spans="1:2" ht="15.75" customHeight="1" x14ac:dyDescent="0.3">
      <c r="A332" s="122"/>
      <c r="B332" s="123"/>
    </row>
    <row r="333" spans="1:2" ht="15.75" customHeight="1" x14ac:dyDescent="0.3">
      <c r="A333" s="122"/>
      <c r="B333" s="123"/>
    </row>
    <row r="334" spans="1:2" ht="15.75" customHeight="1" x14ac:dyDescent="0.3">
      <c r="A334" s="122"/>
      <c r="B334" s="123"/>
    </row>
    <row r="335" spans="1:2" ht="15.75" customHeight="1" x14ac:dyDescent="0.3">
      <c r="A335" s="122"/>
      <c r="B335" s="123"/>
    </row>
    <row r="336" spans="1:2" ht="15.75" customHeight="1" x14ac:dyDescent="0.3">
      <c r="A336" s="122"/>
      <c r="B336" s="123"/>
    </row>
    <row r="337" spans="1:2" ht="15.75" customHeight="1" x14ac:dyDescent="0.3">
      <c r="A337" s="122"/>
      <c r="B337" s="123"/>
    </row>
    <row r="338" spans="1:2" ht="15.75" customHeight="1" x14ac:dyDescent="0.3">
      <c r="A338" s="122"/>
      <c r="B338" s="123"/>
    </row>
    <row r="339" spans="1:2" ht="15.75" customHeight="1" x14ac:dyDescent="0.3">
      <c r="A339" s="122"/>
      <c r="B339" s="123"/>
    </row>
    <row r="340" spans="1:2" ht="15.75" customHeight="1" x14ac:dyDescent="0.3">
      <c r="A340" s="122"/>
      <c r="B340" s="123"/>
    </row>
    <row r="341" spans="1:2" ht="15.75" customHeight="1" x14ac:dyDescent="0.3">
      <c r="A341" s="122"/>
      <c r="B341" s="123"/>
    </row>
    <row r="342" spans="1:2" ht="15.75" customHeight="1" x14ac:dyDescent="0.3">
      <c r="A342" s="122"/>
      <c r="B342" s="123"/>
    </row>
    <row r="343" spans="1:2" ht="15.75" customHeight="1" x14ac:dyDescent="0.3">
      <c r="A343" s="122"/>
      <c r="B343" s="123"/>
    </row>
    <row r="344" spans="1:2" ht="15.75" customHeight="1" x14ac:dyDescent="0.3">
      <c r="A344" s="122"/>
      <c r="B344" s="123"/>
    </row>
    <row r="345" spans="1:2" ht="15.75" customHeight="1" x14ac:dyDescent="0.3">
      <c r="A345" s="122"/>
      <c r="B345" s="123"/>
    </row>
    <row r="346" spans="1:2" ht="15.75" customHeight="1" x14ac:dyDescent="0.3">
      <c r="A346" s="122"/>
      <c r="B346" s="123"/>
    </row>
    <row r="347" spans="1:2" ht="15.75" customHeight="1" x14ac:dyDescent="0.3">
      <c r="A347" s="122"/>
      <c r="B347" s="123"/>
    </row>
    <row r="348" spans="1:2" ht="15.75" customHeight="1" x14ac:dyDescent="0.3">
      <c r="A348" s="122"/>
      <c r="B348" s="123"/>
    </row>
    <row r="349" spans="1:2" ht="15.75" customHeight="1" x14ac:dyDescent="0.3">
      <c r="A349" s="122"/>
      <c r="B349" s="123"/>
    </row>
    <row r="350" spans="1:2" ht="15.75" customHeight="1" x14ac:dyDescent="0.3">
      <c r="A350" s="122"/>
      <c r="B350" s="123"/>
    </row>
    <row r="351" spans="1:2" ht="15.75" customHeight="1" x14ac:dyDescent="0.3">
      <c r="A351" s="122"/>
      <c r="B351" s="123"/>
    </row>
    <row r="352" spans="1:2" ht="15.75" customHeight="1" x14ac:dyDescent="0.3">
      <c r="A352" s="122"/>
      <c r="B352" s="123"/>
    </row>
    <row r="353" spans="1:2" ht="15.75" customHeight="1" x14ac:dyDescent="0.3">
      <c r="A353" s="122"/>
      <c r="B353" s="123"/>
    </row>
    <row r="354" spans="1:2" ht="15.75" customHeight="1" x14ac:dyDescent="0.3">
      <c r="A354" s="122"/>
      <c r="B354" s="123"/>
    </row>
    <row r="355" spans="1:2" ht="15.75" customHeight="1" x14ac:dyDescent="0.3">
      <c r="A355" s="122"/>
      <c r="B355" s="123"/>
    </row>
    <row r="356" spans="1:2" ht="15.75" customHeight="1" x14ac:dyDescent="0.3">
      <c r="A356" s="122"/>
      <c r="B356" s="123"/>
    </row>
    <row r="357" spans="1:2" ht="15.75" customHeight="1" x14ac:dyDescent="0.3">
      <c r="A357" s="122"/>
      <c r="B357" s="123"/>
    </row>
    <row r="358" spans="1:2" ht="15.75" customHeight="1" x14ac:dyDescent="0.3">
      <c r="A358" s="122"/>
      <c r="B358" s="123"/>
    </row>
    <row r="359" spans="1:2" ht="15.75" customHeight="1" x14ac:dyDescent="0.3">
      <c r="A359" s="122"/>
      <c r="B359" s="123"/>
    </row>
    <row r="360" spans="1:2" ht="15.75" customHeight="1" x14ac:dyDescent="0.3">
      <c r="A360" s="122"/>
      <c r="B360" s="123"/>
    </row>
    <row r="361" spans="1:2" ht="15.75" customHeight="1" x14ac:dyDescent="0.3">
      <c r="A361" s="122"/>
      <c r="B361" s="123"/>
    </row>
    <row r="362" spans="1:2" ht="15.75" customHeight="1" x14ac:dyDescent="0.3">
      <c r="A362" s="122"/>
      <c r="B362" s="123"/>
    </row>
    <row r="363" spans="1:2" ht="15.75" customHeight="1" x14ac:dyDescent="0.3">
      <c r="A363" s="122"/>
      <c r="B363" s="123"/>
    </row>
    <row r="364" spans="1:2" ht="15.75" customHeight="1" x14ac:dyDescent="0.3">
      <c r="A364" s="122"/>
      <c r="B364" s="123"/>
    </row>
    <row r="365" spans="1:2" ht="15.75" customHeight="1" x14ac:dyDescent="0.3">
      <c r="A365" s="122"/>
      <c r="B365" s="123"/>
    </row>
    <row r="366" spans="1:2" ht="15.75" customHeight="1" x14ac:dyDescent="0.3">
      <c r="A366" s="122"/>
      <c r="B366" s="123"/>
    </row>
    <row r="367" spans="1:2" ht="15.75" customHeight="1" x14ac:dyDescent="0.3">
      <c r="A367" s="122"/>
      <c r="B367" s="123"/>
    </row>
    <row r="368" spans="1:2" ht="15.75" customHeight="1" x14ac:dyDescent="0.3">
      <c r="A368" s="122"/>
      <c r="B368" s="123"/>
    </row>
    <row r="369" spans="1:2" ht="15.75" customHeight="1" x14ac:dyDescent="0.3">
      <c r="A369" s="122"/>
      <c r="B369" s="123"/>
    </row>
    <row r="370" spans="1:2" ht="15.75" customHeight="1" x14ac:dyDescent="0.3">
      <c r="A370" s="122"/>
      <c r="B370" s="123"/>
    </row>
    <row r="371" spans="1:2" ht="15.75" customHeight="1" x14ac:dyDescent="0.3">
      <c r="A371" s="122"/>
      <c r="B371" s="123"/>
    </row>
    <row r="372" spans="1:2" ht="15.75" customHeight="1" x14ac:dyDescent="0.3">
      <c r="A372" s="122"/>
      <c r="B372" s="123"/>
    </row>
    <row r="373" spans="1:2" ht="15.75" customHeight="1" x14ac:dyDescent="0.3">
      <c r="A373" s="122"/>
      <c r="B373" s="123"/>
    </row>
    <row r="374" spans="1:2" ht="15.75" customHeight="1" x14ac:dyDescent="0.3">
      <c r="A374" s="122"/>
      <c r="B374" s="123"/>
    </row>
    <row r="375" spans="1:2" ht="15.75" customHeight="1" x14ac:dyDescent="0.3">
      <c r="A375" s="122"/>
      <c r="B375" s="123"/>
    </row>
    <row r="376" spans="1:2" ht="15.75" customHeight="1" x14ac:dyDescent="0.3">
      <c r="A376" s="122"/>
      <c r="B376" s="123"/>
    </row>
    <row r="377" spans="1:2" ht="15.75" customHeight="1" x14ac:dyDescent="0.3">
      <c r="A377" s="122"/>
      <c r="B377" s="123"/>
    </row>
    <row r="378" spans="1:2" ht="15.75" customHeight="1" x14ac:dyDescent="0.3">
      <c r="A378" s="122"/>
      <c r="B378" s="123"/>
    </row>
    <row r="379" spans="1:2" ht="15.75" customHeight="1" x14ac:dyDescent="0.3">
      <c r="A379" s="122"/>
      <c r="B379" s="123"/>
    </row>
    <row r="380" spans="1:2" ht="15.75" customHeight="1" x14ac:dyDescent="0.3">
      <c r="A380" s="122"/>
      <c r="B380" s="123"/>
    </row>
    <row r="381" spans="1:2" ht="15.75" customHeight="1" x14ac:dyDescent="0.3">
      <c r="A381" s="122"/>
      <c r="B381" s="123"/>
    </row>
    <row r="382" spans="1:2" ht="15.75" customHeight="1" x14ac:dyDescent="0.3">
      <c r="A382" s="122"/>
      <c r="B382" s="123"/>
    </row>
    <row r="383" spans="1:2" ht="15.75" customHeight="1" x14ac:dyDescent="0.3">
      <c r="A383" s="122"/>
      <c r="B383" s="123"/>
    </row>
    <row r="384" spans="1:2" ht="15.75" customHeight="1" x14ac:dyDescent="0.3">
      <c r="A384" s="122"/>
      <c r="B384" s="123"/>
    </row>
    <row r="385" spans="1:2" ht="15.75" customHeight="1" x14ac:dyDescent="0.3">
      <c r="A385" s="122"/>
      <c r="B385" s="123"/>
    </row>
    <row r="386" spans="1:2" ht="15.75" customHeight="1" x14ac:dyDescent="0.3">
      <c r="A386" s="122"/>
      <c r="B386" s="123"/>
    </row>
    <row r="387" spans="1:2" ht="15.75" customHeight="1" x14ac:dyDescent="0.3">
      <c r="A387" s="122"/>
      <c r="B387" s="123"/>
    </row>
    <row r="388" spans="1:2" ht="15.75" customHeight="1" x14ac:dyDescent="0.3">
      <c r="A388" s="122"/>
      <c r="B388" s="123"/>
    </row>
    <row r="389" spans="1:2" ht="15.75" customHeight="1" x14ac:dyDescent="0.3">
      <c r="A389" s="122"/>
      <c r="B389" s="123"/>
    </row>
    <row r="390" spans="1:2" ht="15.75" customHeight="1" x14ac:dyDescent="0.3">
      <c r="A390" s="122"/>
      <c r="B390" s="123"/>
    </row>
    <row r="391" spans="1:2" ht="15.75" customHeight="1" x14ac:dyDescent="0.3">
      <c r="A391" s="122"/>
      <c r="B391" s="123"/>
    </row>
    <row r="392" spans="1:2" ht="15.75" customHeight="1" x14ac:dyDescent="0.3">
      <c r="A392" s="122"/>
      <c r="B392" s="123"/>
    </row>
    <row r="393" spans="1:2" ht="15.75" customHeight="1" x14ac:dyDescent="0.3">
      <c r="A393" s="122"/>
      <c r="B393" s="123"/>
    </row>
    <row r="394" spans="1:2" ht="15.75" customHeight="1" x14ac:dyDescent="0.3">
      <c r="A394" s="122"/>
      <c r="B394" s="123"/>
    </row>
    <row r="395" spans="1:2" ht="15.75" customHeight="1" x14ac:dyDescent="0.3">
      <c r="A395" s="122"/>
      <c r="B395" s="123"/>
    </row>
    <row r="396" spans="1:2" ht="15.75" customHeight="1" x14ac:dyDescent="0.3">
      <c r="A396" s="122"/>
      <c r="B396" s="123"/>
    </row>
    <row r="397" spans="1:2" ht="15.75" customHeight="1" x14ac:dyDescent="0.3">
      <c r="A397" s="122"/>
      <c r="B397" s="123"/>
    </row>
    <row r="398" spans="1:2" ht="15.75" customHeight="1" x14ac:dyDescent="0.3">
      <c r="A398" s="122"/>
      <c r="B398" s="123"/>
    </row>
    <row r="399" spans="1:2" ht="15.75" customHeight="1" x14ac:dyDescent="0.3">
      <c r="A399" s="122"/>
      <c r="B399" s="123"/>
    </row>
    <row r="400" spans="1:2" ht="15.75" customHeight="1" x14ac:dyDescent="0.3">
      <c r="A400" s="122"/>
      <c r="B400" s="123"/>
    </row>
    <row r="401" spans="1:2" ht="15.75" customHeight="1" x14ac:dyDescent="0.3">
      <c r="A401" s="122"/>
      <c r="B401" s="123"/>
    </row>
    <row r="402" spans="1:2" ht="15.75" customHeight="1" x14ac:dyDescent="0.3">
      <c r="A402" s="122"/>
      <c r="B402" s="123"/>
    </row>
    <row r="403" spans="1:2" ht="15.75" customHeight="1" x14ac:dyDescent="0.3">
      <c r="A403" s="122"/>
      <c r="B403" s="123"/>
    </row>
    <row r="404" spans="1:2" ht="15.75" customHeight="1" x14ac:dyDescent="0.3">
      <c r="A404" s="122"/>
      <c r="B404" s="123"/>
    </row>
    <row r="405" spans="1:2" ht="15.75" customHeight="1" x14ac:dyDescent="0.3">
      <c r="A405" s="122"/>
      <c r="B405" s="123"/>
    </row>
    <row r="406" spans="1:2" ht="15.75" customHeight="1" x14ac:dyDescent="0.3">
      <c r="A406" s="122"/>
      <c r="B406" s="123"/>
    </row>
    <row r="407" spans="1:2" ht="15.75" customHeight="1" x14ac:dyDescent="0.3">
      <c r="A407" s="122"/>
      <c r="B407" s="123"/>
    </row>
    <row r="408" spans="1:2" ht="15.75" customHeight="1" x14ac:dyDescent="0.3">
      <c r="A408" s="122"/>
      <c r="B408" s="123"/>
    </row>
    <row r="409" spans="1:2" ht="15.75" customHeight="1" x14ac:dyDescent="0.3">
      <c r="A409" s="122"/>
      <c r="B409" s="123"/>
    </row>
    <row r="410" spans="1:2" ht="15.75" customHeight="1" x14ac:dyDescent="0.3">
      <c r="A410" s="122"/>
      <c r="B410" s="123"/>
    </row>
    <row r="411" spans="1:2" ht="15.75" customHeight="1" x14ac:dyDescent="0.3">
      <c r="A411" s="122"/>
      <c r="B411" s="123"/>
    </row>
    <row r="412" spans="1:2" ht="15.75" customHeight="1" x14ac:dyDescent="0.3">
      <c r="A412" s="122"/>
      <c r="B412" s="123"/>
    </row>
    <row r="413" spans="1:2" ht="15.75" customHeight="1" x14ac:dyDescent="0.3">
      <c r="A413" s="122"/>
      <c r="B413" s="123"/>
    </row>
    <row r="414" spans="1:2" ht="15.75" customHeight="1" x14ac:dyDescent="0.3">
      <c r="A414" s="122"/>
      <c r="B414" s="123"/>
    </row>
    <row r="415" spans="1:2" ht="15.75" customHeight="1" x14ac:dyDescent="0.3">
      <c r="A415" s="122"/>
      <c r="B415" s="123"/>
    </row>
    <row r="416" spans="1:2" ht="15.75" customHeight="1" x14ac:dyDescent="0.3">
      <c r="A416" s="122"/>
      <c r="B416" s="123"/>
    </row>
    <row r="417" spans="1:2" ht="15.75" customHeight="1" x14ac:dyDescent="0.3">
      <c r="A417" s="122"/>
      <c r="B417" s="123"/>
    </row>
    <row r="418" spans="1:2" ht="15.75" customHeight="1" x14ac:dyDescent="0.3">
      <c r="A418" s="122"/>
      <c r="B418" s="123"/>
    </row>
    <row r="419" spans="1:2" ht="15.75" customHeight="1" x14ac:dyDescent="0.3">
      <c r="A419" s="122"/>
      <c r="B419" s="123"/>
    </row>
    <row r="420" spans="1:2" ht="15.75" customHeight="1" x14ac:dyDescent="0.3">
      <c r="A420" s="122"/>
      <c r="B420" s="123"/>
    </row>
    <row r="421" spans="1:2" ht="15.75" customHeight="1" x14ac:dyDescent="0.3">
      <c r="A421" s="122"/>
      <c r="B421" s="123"/>
    </row>
    <row r="422" spans="1:2" ht="15.75" customHeight="1" x14ac:dyDescent="0.3">
      <c r="A422" s="122"/>
      <c r="B422" s="123"/>
    </row>
    <row r="423" spans="1:2" ht="15.75" customHeight="1" x14ac:dyDescent="0.3">
      <c r="A423" s="122"/>
      <c r="B423" s="123"/>
    </row>
    <row r="424" spans="1:2" ht="15.75" customHeight="1" x14ac:dyDescent="0.3">
      <c r="A424" s="122"/>
      <c r="B424" s="123"/>
    </row>
    <row r="425" spans="1:2" ht="15.75" customHeight="1" x14ac:dyDescent="0.3">
      <c r="A425" s="122"/>
      <c r="B425" s="123"/>
    </row>
    <row r="426" spans="1:2" ht="15.75" customHeight="1" x14ac:dyDescent="0.3">
      <c r="A426" s="122"/>
      <c r="B426" s="123"/>
    </row>
    <row r="427" spans="1:2" ht="15.75" customHeight="1" x14ac:dyDescent="0.3">
      <c r="A427" s="122"/>
      <c r="B427" s="123"/>
    </row>
    <row r="428" spans="1:2" ht="15.75" customHeight="1" x14ac:dyDescent="0.3">
      <c r="A428" s="122"/>
      <c r="B428" s="123"/>
    </row>
    <row r="429" spans="1:2" ht="15.75" customHeight="1" x14ac:dyDescent="0.3">
      <c r="A429" s="122"/>
      <c r="B429" s="123"/>
    </row>
    <row r="430" spans="1:2" ht="15.75" customHeight="1" x14ac:dyDescent="0.3">
      <c r="A430" s="122"/>
      <c r="B430" s="123"/>
    </row>
    <row r="431" spans="1:2" ht="15.75" customHeight="1" x14ac:dyDescent="0.3">
      <c r="A431" s="122"/>
      <c r="B431" s="123"/>
    </row>
    <row r="432" spans="1:2" ht="15.75" customHeight="1" x14ac:dyDescent="0.3">
      <c r="A432" s="122"/>
      <c r="B432" s="123"/>
    </row>
    <row r="433" spans="1:2" ht="15.75" customHeight="1" x14ac:dyDescent="0.3">
      <c r="A433" s="122"/>
      <c r="B433" s="123"/>
    </row>
    <row r="434" spans="1:2" ht="15.75" customHeight="1" x14ac:dyDescent="0.3">
      <c r="A434" s="122"/>
      <c r="B434" s="123"/>
    </row>
    <row r="435" spans="1:2" ht="15.75" customHeight="1" x14ac:dyDescent="0.3">
      <c r="A435" s="122"/>
      <c r="B435" s="123"/>
    </row>
    <row r="436" spans="1:2" ht="15.75" customHeight="1" x14ac:dyDescent="0.3">
      <c r="A436" s="122"/>
      <c r="B436" s="123"/>
    </row>
    <row r="437" spans="1:2" ht="15.75" customHeight="1" x14ac:dyDescent="0.3">
      <c r="A437" s="122"/>
      <c r="B437" s="123"/>
    </row>
    <row r="438" spans="1:2" ht="15.75" customHeight="1" x14ac:dyDescent="0.3">
      <c r="A438" s="122"/>
      <c r="B438" s="123"/>
    </row>
    <row r="439" spans="1:2" ht="15.75" customHeight="1" x14ac:dyDescent="0.3">
      <c r="A439" s="122"/>
      <c r="B439" s="123"/>
    </row>
    <row r="440" spans="1:2" ht="15.75" customHeight="1" x14ac:dyDescent="0.3">
      <c r="A440" s="122"/>
      <c r="B440" s="123"/>
    </row>
    <row r="441" spans="1:2" ht="15.75" customHeight="1" x14ac:dyDescent="0.3">
      <c r="A441" s="122"/>
      <c r="B441" s="123"/>
    </row>
    <row r="442" spans="1:2" ht="15.75" customHeight="1" x14ac:dyDescent="0.3">
      <c r="A442" s="122"/>
      <c r="B442" s="123"/>
    </row>
    <row r="443" spans="1:2" ht="15.75" customHeight="1" x14ac:dyDescent="0.3">
      <c r="A443" s="122"/>
      <c r="B443" s="123"/>
    </row>
    <row r="444" spans="1:2" ht="15.75" customHeight="1" x14ac:dyDescent="0.3">
      <c r="A444" s="122"/>
      <c r="B444" s="123"/>
    </row>
    <row r="445" spans="1:2" ht="15.75" customHeight="1" x14ac:dyDescent="0.3">
      <c r="A445" s="122"/>
      <c r="B445" s="123"/>
    </row>
    <row r="446" spans="1:2" ht="15.75" customHeight="1" x14ac:dyDescent="0.3">
      <c r="A446" s="122"/>
      <c r="B446" s="123"/>
    </row>
    <row r="447" spans="1:2" ht="15.75" customHeight="1" x14ac:dyDescent="0.3">
      <c r="A447" s="122"/>
      <c r="B447" s="123"/>
    </row>
    <row r="448" spans="1:2" ht="15.75" customHeight="1" x14ac:dyDescent="0.3">
      <c r="A448" s="122"/>
      <c r="B448" s="123"/>
    </row>
    <row r="449" spans="1:2" ht="15.75" customHeight="1" x14ac:dyDescent="0.3">
      <c r="A449" s="122"/>
      <c r="B449" s="123"/>
    </row>
    <row r="450" spans="1:2" ht="15.75" customHeight="1" x14ac:dyDescent="0.3">
      <c r="A450" s="122"/>
      <c r="B450" s="123"/>
    </row>
    <row r="451" spans="1:2" ht="15.75" customHeight="1" x14ac:dyDescent="0.3">
      <c r="A451" s="122"/>
      <c r="B451" s="123"/>
    </row>
    <row r="452" spans="1:2" ht="15.75" customHeight="1" x14ac:dyDescent="0.3">
      <c r="A452" s="122"/>
      <c r="B452" s="123"/>
    </row>
    <row r="453" spans="1:2" ht="15.75" customHeight="1" x14ac:dyDescent="0.3">
      <c r="A453" s="122"/>
      <c r="B453" s="123"/>
    </row>
    <row r="454" spans="1:2" ht="15.75" customHeight="1" x14ac:dyDescent="0.3">
      <c r="A454" s="122"/>
      <c r="B454" s="123"/>
    </row>
    <row r="455" spans="1:2" ht="15.75" customHeight="1" x14ac:dyDescent="0.3">
      <c r="A455" s="122"/>
      <c r="B455" s="123"/>
    </row>
    <row r="456" spans="1:2" ht="15.75" customHeight="1" x14ac:dyDescent="0.3">
      <c r="A456" s="122"/>
      <c r="B456" s="123"/>
    </row>
    <row r="457" spans="1:2" ht="15.75" customHeight="1" x14ac:dyDescent="0.3">
      <c r="A457" s="122"/>
      <c r="B457" s="123"/>
    </row>
    <row r="458" spans="1:2" ht="15.75" customHeight="1" x14ac:dyDescent="0.3">
      <c r="A458" s="122"/>
      <c r="B458" s="123"/>
    </row>
    <row r="459" spans="1:2" ht="15.75" customHeight="1" x14ac:dyDescent="0.3">
      <c r="A459" s="122"/>
      <c r="B459" s="123"/>
    </row>
    <row r="460" spans="1:2" ht="15.75" customHeight="1" x14ac:dyDescent="0.3">
      <c r="A460" s="122"/>
      <c r="B460" s="123"/>
    </row>
    <row r="461" spans="1:2" ht="15.75" customHeight="1" x14ac:dyDescent="0.3">
      <c r="A461" s="122"/>
      <c r="B461" s="123"/>
    </row>
    <row r="462" spans="1:2" ht="15.75" customHeight="1" x14ac:dyDescent="0.3">
      <c r="A462" s="122"/>
      <c r="B462" s="123"/>
    </row>
    <row r="463" spans="1:2" ht="15.75" customHeight="1" x14ac:dyDescent="0.3">
      <c r="A463" s="122"/>
      <c r="B463" s="123"/>
    </row>
    <row r="464" spans="1:2" ht="15.75" customHeight="1" x14ac:dyDescent="0.3">
      <c r="A464" s="122"/>
      <c r="B464" s="123"/>
    </row>
    <row r="465" spans="1:2" ht="15.75" customHeight="1" x14ac:dyDescent="0.3">
      <c r="A465" s="122"/>
      <c r="B465" s="123"/>
    </row>
    <row r="466" spans="1:2" ht="15.75" customHeight="1" x14ac:dyDescent="0.3">
      <c r="A466" s="122"/>
      <c r="B466" s="123"/>
    </row>
    <row r="467" spans="1:2" ht="15.75" customHeight="1" x14ac:dyDescent="0.3">
      <c r="A467" s="122"/>
      <c r="B467" s="123"/>
    </row>
    <row r="468" spans="1:2" ht="15.75" customHeight="1" x14ac:dyDescent="0.3">
      <c r="A468" s="122"/>
      <c r="B468" s="123"/>
    </row>
    <row r="469" spans="1:2" ht="15.75" customHeight="1" x14ac:dyDescent="0.3">
      <c r="A469" s="122"/>
      <c r="B469" s="123"/>
    </row>
    <row r="470" spans="1:2" ht="15.75" customHeight="1" x14ac:dyDescent="0.3">
      <c r="A470" s="122"/>
      <c r="B470" s="123"/>
    </row>
    <row r="471" spans="1:2" ht="15.75" customHeight="1" x14ac:dyDescent="0.3">
      <c r="A471" s="122"/>
      <c r="B471" s="123"/>
    </row>
    <row r="472" spans="1:2" ht="15.75" customHeight="1" x14ac:dyDescent="0.3">
      <c r="A472" s="122"/>
      <c r="B472" s="123"/>
    </row>
    <row r="473" spans="1:2" ht="15.75" customHeight="1" x14ac:dyDescent="0.3">
      <c r="A473" s="122"/>
      <c r="B473" s="123"/>
    </row>
    <row r="474" spans="1:2" ht="15.75" customHeight="1" x14ac:dyDescent="0.3">
      <c r="A474" s="122"/>
      <c r="B474" s="123"/>
    </row>
    <row r="475" spans="1:2" ht="15.75" customHeight="1" x14ac:dyDescent="0.3">
      <c r="A475" s="122"/>
      <c r="B475" s="123"/>
    </row>
    <row r="476" spans="1:2" ht="15.75" customHeight="1" x14ac:dyDescent="0.3">
      <c r="A476" s="122"/>
      <c r="B476" s="123"/>
    </row>
    <row r="477" spans="1:2" ht="15.75" customHeight="1" x14ac:dyDescent="0.3">
      <c r="A477" s="122"/>
      <c r="B477" s="123"/>
    </row>
    <row r="478" spans="1:2" ht="15.75" customHeight="1" x14ac:dyDescent="0.3">
      <c r="A478" s="122"/>
      <c r="B478" s="123"/>
    </row>
    <row r="479" spans="1:2" ht="15.75" customHeight="1" x14ac:dyDescent="0.3">
      <c r="A479" s="122"/>
      <c r="B479" s="123"/>
    </row>
    <row r="480" spans="1:2" ht="15.75" customHeight="1" x14ac:dyDescent="0.3">
      <c r="A480" s="122"/>
      <c r="B480" s="123"/>
    </row>
    <row r="481" spans="1:2" ht="15.75" customHeight="1" x14ac:dyDescent="0.3">
      <c r="A481" s="122"/>
      <c r="B481" s="123"/>
    </row>
    <row r="482" spans="1:2" ht="15.75" customHeight="1" x14ac:dyDescent="0.3">
      <c r="A482" s="122"/>
      <c r="B482" s="123"/>
    </row>
    <row r="483" spans="1:2" ht="15.75" customHeight="1" x14ac:dyDescent="0.3">
      <c r="A483" s="122"/>
      <c r="B483" s="123"/>
    </row>
    <row r="484" spans="1:2" ht="15.75" customHeight="1" x14ac:dyDescent="0.3">
      <c r="A484" s="122"/>
      <c r="B484" s="123"/>
    </row>
    <row r="485" spans="1:2" ht="15.75" customHeight="1" x14ac:dyDescent="0.3">
      <c r="A485" s="122"/>
      <c r="B485" s="123"/>
    </row>
    <row r="486" spans="1:2" ht="15.75" customHeight="1" x14ac:dyDescent="0.3">
      <c r="A486" s="122"/>
      <c r="B486" s="123"/>
    </row>
    <row r="487" spans="1:2" ht="15.75" customHeight="1" x14ac:dyDescent="0.3">
      <c r="A487" s="122"/>
      <c r="B487" s="123"/>
    </row>
    <row r="488" spans="1:2" ht="15.75" customHeight="1" x14ac:dyDescent="0.3">
      <c r="A488" s="122"/>
      <c r="B488" s="123"/>
    </row>
    <row r="489" spans="1:2" ht="15.75" customHeight="1" x14ac:dyDescent="0.3">
      <c r="A489" s="122"/>
      <c r="B489" s="123"/>
    </row>
    <row r="490" spans="1:2" ht="15.75" customHeight="1" x14ac:dyDescent="0.3">
      <c r="A490" s="122"/>
      <c r="B490" s="123"/>
    </row>
    <row r="491" spans="1:2" ht="15.75" customHeight="1" x14ac:dyDescent="0.3">
      <c r="A491" s="122"/>
      <c r="B491" s="123"/>
    </row>
    <row r="492" spans="1:2" ht="15.75" customHeight="1" x14ac:dyDescent="0.3">
      <c r="A492" s="122"/>
      <c r="B492" s="123"/>
    </row>
    <row r="493" spans="1:2" ht="15.75" customHeight="1" x14ac:dyDescent="0.3">
      <c r="A493" s="122"/>
      <c r="B493" s="123"/>
    </row>
    <row r="494" spans="1:2" ht="15.75" customHeight="1" x14ac:dyDescent="0.3">
      <c r="A494" s="122"/>
      <c r="B494" s="123"/>
    </row>
    <row r="495" spans="1:2" ht="15.75" customHeight="1" x14ac:dyDescent="0.3">
      <c r="A495" s="122"/>
      <c r="B495" s="123"/>
    </row>
    <row r="496" spans="1:2" ht="15.75" customHeight="1" x14ac:dyDescent="0.3">
      <c r="A496" s="122"/>
      <c r="B496" s="123"/>
    </row>
    <row r="497" spans="1:2" ht="15.75" customHeight="1" x14ac:dyDescent="0.3">
      <c r="A497" s="122"/>
      <c r="B497" s="123"/>
    </row>
    <row r="498" spans="1:2" ht="15.75" customHeight="1" x14ac:dyDescent="0.3">
      <c r="A498" s="122"/>
      <c r="B498" s="123"/>
    </row>
    <row r="499" spans="1:2" ht="15.75" customHeight="1" x14ac:dyDescent="0.3">
      <c r="A499" s="122"/>
      <c r="B499" s="123"/>
    </row>
    <row r="500" spans="1:2" ht="15.75" customHeight="1" x14ac:dyDescent="0.3">
      <c r="A500" s="122"/>
      <c r="B500" s="123"/>
    </row>
    <row r="501" spans="1:2" ht="15.75" customHeight="1" x14ac:dyDescent="0.3">
      <c r="A501" s="122"/>
      <c r="B501" s="123"/>
    </row>
    <row r="502" spans="1:2" ht="15.75" customHeight="1" x14ac:dyDescent="0.3">
      <c r="A502" s="122"/>
      <c r="B502" s="123"/>
    </row>
    <row r="503" spans="1:2" ht="15.75" customHeight="1" x14ac:dyDescent="0.3">
      <c r="A503" s="122"/>
      <c r="B503" s="123"/>
    </row>
    <row r="504" spans="1:2" ht="15.75" customHeight="1" x14ac:dyDescent="0.3">
      <c r="A504" s="122"/>
      <c r="B504" s="123"/>
    </row>
    <row r="505" spans="1:2" ht="15.75" customHeight="1" x14ac:dyDescent="0.3">
      <c r="A505" s="122"/>
      <c r="B505" s="123"/>
    </row>
    <row r="506" spans="1:2" ht="15.75" customHeight="1" x14ac:dyDescent="0.3">
      <c r="A506" s="122"/>
      <c r="B506" s="123"/>
    </row>
    <row r="507" spans="1:2" ht="15.75" customHeight="1" x14ac:dyDescent="0.3">
      <c r="A507" s="122"/>
      <c r="B507" s="123"/>
    </row>
    <row r="508" spans="1:2" ht="15.75" customHeight="1" x14ac:dyDescent="0.3">
      <c r="A508" s="122"/>
      <c r="B508" s="123"/>
    </row>
    <row r="509" spans="1:2" ht="15.75" customHeight="1" x14ac:dyDescent="0.3">
      <c r="A509" s="122"/>
      <c r="B509" s="123"/>
    </row>
    <row r="510" spans="1:2" ht="15.75" customHeight="1" x14ac:dyDescent="0.3">
      <c r="A510" s="122"/>
      <c r="B510" s="123"/>
    </row>
    <row r="511" spans="1:2" ht="15.75" customHeight="1" x14ac:dyDescent="0.3">
      <c r="A511" s="122"/>
      <c r="B511" s="123"/>
    </row>
    <row r="512" spans="1:2" ht="15.75" customHeight="1" x14ac:dyDescent="0.3">
      <c r="A512" s="122"/>
      <c r="B512" s="123"/>
    </row>
    <row r="513" spans="1:2" ht="15.75" customHeight="1" x14ac:dyDescent="0.3">
      <c r="A513" s="122"/>
      <c r="B513" s="123"/>
    </row>
    <row r="514" spans="1:2" ht="15.75" customHeight="1" x14ac:dyDescent="0.3">
      <c r="A514" s="122"/>
      <c r="B514" s="123"/>
    </row>
    <row r="515" spans="1:2" ht="15.75" customHeight="1" x14ac:dyDescent="0.3">
      <c r="A515" s="122"/>
      <c r="B515" s="123"/>
    </row>
    <row r="516" spans="1:2" ht="15.75" customHeight="1" x14ac:dyDescent="0.3">
      <c r="A516" s="122"/>
      <c r="B516" s="123"/>
    </row>
    <row r="517" spans="1:2" ht="15.75" customHeight="1" x14ac:dyDescent="0.3">
      <c r="A517" s="122"/>
      <c r="B517" s="123"/>
    </row>
    <row r="518" spans="1:2" ht="15.75" customHeight="1" x14ac:dyDescent="0.3">
      <c r="A518" s="122"/>
      <c r="B518" s="123"/>
    </row>
    <row r="519" spans="1:2" ht="15.75" customHeight="1" x14ac:dyDescent="0.3">
      <c r="A519" s="122"/>
      <c r="B519" s="123"/>
    </row>
    <row r="520" spans="1:2" ht="15.75" customHeight="1" x14ac:dyDescent="0.3">
      <c r="A520" s="122"/>
      <c r="B520" s="123"/>
    </row>
    <row r="521" spans="1:2" ht="15.75" customHeight="1" x14ac:dyDescent="0.3">
      <c r="A521" s="122"/>
      <c r="B521" s="123"/>
    </row>
    <row r="522" spans="1:2" ht="15.75" customHeight="1" x14ac:dyDescent="0.3">
      <c r="A522" s="122"/>
      <c r="B522" s="123"/>
    </row>
    <row r="523" spans="1:2" ht="15.75" customHeight="1" x14ac:dyDescent="0.3">
      <c r="A523" s="122"/>
      <c r="B523" s="123"/>
    </row>
    <row r="524" spans="1:2" ht="15.75" customHeight="1" x14ac:dyDescent="0.3">
      <c r="A524" s="122"/>
      <c r="B524" s="123"/>
    </row>
    <row r="525" spans="1:2" ht="15.75" customHeight="1" x14ac:dyDescent="0.3">
      <c r="A525" s="122"/>
      <c r="B525" s="123"/>
    </row>
    <row r="526" spans="1:2" ht="15.75" customHeight="1" x14ac:dyDescent="0.3">
      <c r="A526" s="122"/>
      <c r="B526" s="123"/>
    </row>
    <row r="527" spans="1:2" ht="15.75" customHeight="1" x14ac:dyDescent="0.3">
      <c r="A527" s="122"/>
      <c r="B527" s="123"/>
    </row>
    <row r="528" spans="1:2" ht="15.75" customHeight="1" x14ac:dyDescent="0.3">
      <c r="A528" s="122"/>
      <c r="B528" s="123"/>
    </row>
    <row r="529" spans="1:2" ht="15.75" customHeight="1" x14ac:dyDescent="0.3">
      <c r="A529" s="122"/>
      <c r="B529" s="123"/>
    </row>
    <row r="530" spans="1:2" ht="15.75" customHeight="1" x14ac:dyDescent="0.3">
      <c r="A530" s="122"/>
      <c r="B530" s="123"/>
    </row>
    <row r="531" spans="1:2" ht="15.75" customHeight="1" x14ac:dyDescent="0.3">
      <c r="A531" s="122"/>
      <c r="B531" s="123"/>
    </row>
    <row r="532" spans="1:2" ht="15.75" customHeight="1" x14ac:dyDescent="0.3">
      <c r="A532" s="122"/>
      <c r="B532" s="123"/>
    </row>
    <row r="533" spans="1:2" ht="15.75" customHeight="1" x14ac:dyDescent="0.3">
      <c r="A533" s="122"/>
      <c r="B533" s="123"/>
    </row>
    <row r="534" spans="1:2" ht="15.75" customHeight="1" x14ac:dyDescent="0.3">
      <c r="A534" s="122"/>
      <c r="B534" s="123"/>
    </row>
    <row r="535" spans="1:2" ht="15.75" customHeight="1" x14ac:dyDescent="0.3">
      <c r="A535" s="122"/>
      <c r="B535" s="123"/>
    </row>
    <row r="536" spans="1:2" ht="15.75" customHeight="1" x14ac:dyDescent="0.3">
      <c r="A536" s="122"/>
      <c r="B536" s="123"/>
    </row>
    <row r="537" spans="1:2" ht="15.75" customHeight="1" x14ac:dyDescent="0.3">
      <c r="A537" s="122"/>
      <c r="B537" s="123"/>
    </row>
    <row r="538" spans="1:2" ht="15.75" customHeight="1" x14ac:dyDescent="0.3">
      <c r="A538" s="122"/>
      <c r="B538" s="123"/>
    </row>
    <row r="539" spans="1:2" ht="15.75" customHeight="1" x14ac:dyDescent="0.3">
      <c r="A539" s="122"/>
      <c r="B539" s="123"/>
    </row>
    <row r="540" spans="1:2" ht="15.75" customHeight="1" x14ac:dyDescent="0.3">
      <c r="A540" s="122"/>
      <c r="B540" s="123"/>
    </row>
    <row r="541" spans="1:2" ht="15.75" customHeight="1" x14ac:dyDescent="0.3">
      <c r="A541" s="122"/>
      <c r="B541" s="123"/>
    </row>
    <row r="542" spans="1:2" ht="15.75" customHeight="1" x14ac:dyDescent="0.3">
      <c r="A542" s="122"/>
      <c r="B542" s="123"/>
    </row>
    <row r="543" spans="1:2" ht="15.75" customHeight="1" x14ac:dyDescent="0.3">
      <c r="A543" s="122"/>
      <c r="B543" s="123"/>
    </row>
    <row r="544" spans="1:2" ht="15.75" customHeight="1" x14ac:dyDescent="0.3">
      <c r="A544" s="122"/>
      <c r="B544" s="123"/>
    </row>
    <row r="545" spans="1:2" ht="15.75" customHeight="1" x14ac:dyDescent="0.3">
      <c r="A545" s="122"/>
      <c r="B545" s="123"/>
    </row>
    <row r="546" spans="1:2" ht="15.75" customHeight="1" x14ac:dyDescent="0.3">
      <c r="A546" s="122"/>
      <c r="B546" s="123"/>
    </row>
    <row r="547" spans="1:2" ht="15.75" customHeight="1" x14ac:dyDescent="0.3">
      <c r="A547" s="122"/>
      <c r="B547" s="123"/>
    </row>
    <row r="548" spans="1:2" ht="15.75" customHeight="1" x14ac:dyDescent="0.3">
      <c r="A548" s="122"/>
      <c r="B548" s="123"/>
    </row>
    <row r="549" spans="1:2" ht="15.75" customHeight="1" x14ac:dyDescent="0.3">
      <c r="A549" s="122"/>
      <c r="B549" s="123"/>
    </row>
    <row r="550" spans="1:2" ht="15.75" customHeight="1" x14ac:dyDescent="0.3">
      <c r="A550" s="122"/>
      <c r="B550" s="123"/>
    </row>
    <row r="551" spans="1:2" ht="15.75" customHeight="1" x14ac:dyDescent="0.3">
      <c r="A551" s="122"/>
      <c r="B551" s="123"/>
    </row>
    <row r="552" spans="1:2" ht="15.75" customHeight="1" x14ac:dyDescent="0.3">
      <c r="A552" s="122"/>
      <c r="B552" s="123"/>
    </row>
    <row r="553" spans="1:2" ht="15.75" customHeight="1" x14ac:dyDescent="0.3">
      <c r="A553" s="122"/>
      <c r="B553" s="123"/>
    </row>
    <row r="554" spans="1:2" ht="15.75" customHeight="1" x14ac:dyDescent="0.3">
      <c r="A554" s="122"/>
      <c r="B554" s="123"/>
    </row>
    <row r="555" spans="1:2" ht="15.75" customHeight="1" x14ac:dyDescent="0.3">
      <c r="A555" s="122"/>
      <c r="B555" s="123"/>
    </row>
    <row r="556" spans="1:2" ht="15.75" customHeight="1" x14ac:dyDescent="0.3">
      <c r="A556" s="122"/>
      <c r="B556" s="123"/>
    </row>
    <row r="557" spans="1:2" ht="15.75" customHeight="1" x14ac:dyDescent="0.3">
      <c r="A557" s="122"/>
      <c r="B557" s="123"/>
    </row>
    <row r="558" spans="1:2" ht="15.75" customHeight="1" x14ac:dyDescent="0.3">
      <c r="A558" s="122"/>
      <c r="B558" s="123"/>
    </row>
    <row r="559" spans="1:2" ht="15.75" customHeight="1" x14ac:dyDescent="0.3">
      <c r="A559" s="122"/>
      <c r="B559" s="123"/>
    </row>
    <row r="560" spans="1:2" ht="15.75" customHeight="1" x14ac:dyDescent="0.3">
      <c r="A560" s="122"/>
      <c r="B560" s="123"/>
    </row>
    <row r="561" spans="1:2" ht="15.75" customHeight="1" x14ac:dyDescent="0.3">
      <c r="A561" s="122"/>
      <c r="B561" s="123"/>
    </row>
    <row r="562" spans="1:2" ht="15.75" customHeight="1" x14ac:dyDescent="0.3">
      <c r="A562" s="122"/>
      <c r="B562" s="123"/>
    </row>
    <row r="563" spans="1:2" ht="15.75" customHeight="1" x14ac:dyDescent="0.3">
      <c r="A563" s="122"/>
      <c r="B563" s="123"/>
    </row>
    <row r="564" spans="1:2" ht="15.75" customHeight="1" x14ac:dyDescent="0.3">
      <c r="A564" s="122"/>
      <c r="B564" s="123"/>
    </row>
    <row r="565" spans="1:2" ht="15.75" customHeight="1" x14ac:dyDescent="0.3">
      <c r="A565" s="122"/>
      <c r="B565" s="123"/>
    </row>
    <row r="566" spans="1:2" ht="15.75" customHeight="1" x14ac:dyDescent="0.3">
      <c r="A566" s="122"/>
      <c r="B566" s="123"/>
    </row>
    <row r="567" spans="1:2" ht="15.75" customHeight="1" x14ac:dyDescent="0.3">
      <c r="A567" s="122"/>
      <c r="B567" s="123"/>
    </row>
    <row r="568" spans="1:2" ht="15.75" customHeight="1" x14ac:dyDescent="0.3">
      <c r="A568" s="122"/>
      <c r="B568" s="123"/>
    </row>
    <row r="569" spans="1:2" ht="15.75" customHeight="1" x14ac:dyDescent="0.3">
      <c r="A569" s="122"/>
      <c r="B569" s="123"/>
    </row>
    <row r="570" spans="1:2" ht="15.75" customHeight="1" x14ac:dyDescent="0.3">
      <c r="A570" s="122"/>
      <c r="B570" s="123"/>
    </row>
    <row r="571" spans="1:2" ht="15.75" customHeight="1" x14ac:dyDescent="0.3">
      <c r="A571" s="122"/>
      <c r="B571" s="123"/>
    </row>
    <row r="572" spans="1:2" ht="15.75" customHeight="1" x14ac:dyDescent="0.3">
      <c r="A572" s="122"/>
      <c r="B572" s="123"/>
    </row>
    <row r="573" spans="1:2" ht="15.75" customHeight="1" x14ac:dyDescent="0.3">
      <c r="A573" s="122"/>
      <c r="B573" s="123"/>
    </row>
    <row r="574" spans="1:2" ht="15.75" customHeight="1" x14ac:dyDescent="0.3">
      <c r="A574" s="122"/>
      <c r="B574" s="123"/>
    </row>
    <row r="575" spans="1:2" ht="15.75" customHeight="1" x14ac:dyDescent="0.3">
      <c r="A575" s="122"/>
      <c r="B575" s="123"/>
    </row>
    <row r="576" spans="1:2" ht="15.75" customHeight="1" x14ac:dyDescent="0.3">
      <c r="A576" s="122"/>
      <c r="B576" s="123"/>
    </row>
    <row r="577" spans="1:2" ht="15.75" customHeight="1" x14ac:dyDescent="0.3">
      <c r="A577" s="122"/>
      <c r="B577" s="123"/>
    </row>
    <row r="578" spans="1:2" ht="15.75" customHeight="1" x14ac:dyDescent="0.3">
      <c r="A578" s="122"/>
      <c r="B578" s="123"/>
    </row>
    <row r="579" spans="1:2" ht="15.75" customHeight="1" x14ac:dyDescent="0.3">
      <c r="A579" s="122"/>
      <c r="B579" s="123"/>
    </row>
    <row r="580" spans="1:2" ht="15.75" customHeight="1" x14ac:dyDescent="0.3">
      <c r="A580" s="122"/>
      <c r="B580" s="123"/>
    </row>
    <row r="581" spans="1:2" ht="15.75" customHeight="1" x14ac:dyDescent="0.3">
      <c r="A581" s="122"/>
      <c r="B581" s="123"/>
    </row>
    <row r="582" spans="1:2" ht="15.75" customHeight="1" x14ac:dyDescent="0.3">
      <c r="A582" s="122"/>
      <c r="B582" s="123"/>
    </row>
    <row r="583" spans="1:2" ht="15.75" customHeight="1" x14ac:dyDescent="0.3">
      <c r="A583" s="122"/>
      <c r="B583" s="123"/>
    </row>
    <row r="584" spans="1:2" ht="15.75" customHeight="1" x14ac:dyDescent="0.3">
      <c r="A584" s="122"/>
      <c r="B584" s="123"/>
    </row>
    <row r="585" spans="1:2" ht="15.75" customHeight="1" x14ac:dyDescent="0.3">
      <c r="A585" s="122"/>
      <c r="B585" s="123"/>
    </row>
    <row r="586" spans="1:2" ht="15.75" customHeight="1" x14ac:dyDescent="0.3">
      <c r="A586" s="122"/>
      <c r="B586" s="123"/>
    </row>
    <row r="587" spans="1:2" ht="15.75" customHeight="1" x14ac:dyDescent="0.3">
      <c r="A587" s="122"/>
      <c r="B587" s="123"/>
    </row>
    <row r="588" spans="1:2" ht="15.75" customHeight="1" x14ac:dyDescent="0.3">
      <c r="A588" s="122"/>
      <c r="B588" s="123"/>
    </row>
    <row r="589" spans="1:2" ht="15.75" customHeight="1" x14ac:dyDescent="0.3">
      <c r="A589" s="122"/>
      <c r="B589" s="123"/>
    </row>
    <row r="590" spans="1:2" ht="15.75" customHeight="1" x14ac:dyDescent="0.3">
      <c r="A590" s="122"/>
      <c r="B590" s="123"/>
    </row>
    <row r="591" spans="1:2" ht="15.75" customHeight="1" x14ac:dyDescent="0.3">
      <c r="A591" s="122"/>
      <c r="B591" s="123"/>
    </row>
    <row r="592" spans="1:2" ht="15.75" customHeight="1" x14ac:dyDescent="0.3">
      <c r="A592" s="122"/>
      <c r="B592" s="123"/>
    </row>
    <row r="593" spans="1:2" ht="15.75" customHeight="1" x14ac:dyDescent="0.3">
      <c r="A593" s="122"/>
      <c r="B593" s="123"/>
    </row>
    <row r="594" spans="1:2" ht="15.75" customHeight="1" x14ac:dyDescent="0.3">
      <c r="A594" s="122"/>
      <c r="B594" s="123"/>
    </row>
    <row r="595" spans="1:2" ht="15.75" customHeight="1" x14ac:dyDescent="0.3">
      <c r="A595" s="122"/>
      <c r="B595" s="123"/>
    </row>
    <row r="596" spans="1:2" ht="15.75" customHeight="1" x14ac:dyDescent="0.3">
      <c r="A596" s="122"/>
      <c r="B596" s="123"/>
    </row>
    <row r="597" spans="1:2" ht="15.75" customHeight="1" x14ac:dyDescent="0.3">
      <c r="A597" s="122"/>
      <c r="B597" s="123"/>
    </row>
    <row r="598" spans="1:2" ht="15.75" customHeight="1" x14ac:dyDescent="0.3">
      <c r="A598" s="122"/>
      <c r="B598" s="123"/>
    </row>
    <row r="599" spans="1:2" ht="15.75" customHeight="1" x14ac:dyDescent="0.3">
      <c r="A599" s="122"/>
      <c r="B599" s="123"/>
    </row>
    <row r="600" spans="1:2" ht="15.75" customHeight="1" x14ac:dyDescent="0.3">
      <c r="A600" s="122"/>
      <c r="B600" s="123"/>
    </row>
    <row r="601" spans="1:2" ht="15.75" customHeight="1" x14ac:dyDescent="0.3">
      <c r="A601" s="122"/>
      <c r="B601" s="123"/>
    </row>
    <row r="602" spans="1:2" ht="15.75" customHeight="1" x14ac:dyDescent="0.3">
      <c r="A602" s="122"/>
      <c r="B602" s="123"/>
    </row>
    <row r="603" spans="1:2" ht="15.75" customHeight="1" x14ac:dyDescent="0.3">
      <c r="A603" s="122"/>
      <c r="B603" s="123"/>
    </row>
    <row r="604" spans="1:2" ht="15.75" customHeight="1" x14ac:dyDescent="0.3">
      <c r="A604" s="122"/>
      <c r="B604" s="123"/>
    </row>
    <row r="605" spans="1:2" ht="15.75" customHeight="1" x14ac:dyDescent="0.3">
      <c r="A605" s="122"/>
      <c r="B605" s="123"/>
    </row>
    <row r="606" spans="1:2" ht="15.75" customHeight="1" x14ac:dyDescent="0.3">
      <c r="A606" s="122"/>
      <c r="B606" s="123"/>
    </row>
    <row r="607" spans="1:2" ht="15.75" customHeight="1" x14ac:dyDescent="0.3">
      <c r="A607" s="122"/>
      <c r="B607" s="123"/>
    </row>
    <row r="608" spans="1:2" ht="15.75" customHeight="1" x14ac:dyDescent="0.3">
      <c r="A608" s="122"/>
      <c r="B608" s="123"/>
    </row>
    <row r="609" spans="1:2" ht="15.75" customHeight="1" x14ac:dyDescent="0.3">
      <c r="A609" s="122"/>
      <c r="B609" s="123"/>
    </row>
    <row r="610" spans="1:2" ht="15.75" customHeight="1" x14ac:dyDescent="0.3">
      <c r="A610" s="122"/>
      <c r="B610" s="123"/>
    </row>
    <row r="611" spans="1:2" ht="15.75" customHeight="1" x14ac:dyDescent="0.3">
      <c r="A611" s="122"/>
      <c r="B611" s="123"/>
    </row>
    <row r="612" spans="1:2" ht="15.75" customHeight="1" x14ac:dyDescent="0.3">
      <c r="A612" s="122"/>
      <c r="B612" s="123"/>
    </row>
    <row r="613" spans="1:2" ht="15.75" customHeight="1" x14ac:dyDescent="0.3">
      <c r="A613" s="122"/>
      <c r="B613" s="123"/>
    </row>
    <row r="614" spans="1:2" ht="15.75" customHeight="1" x14ac:dyDescent="0.3">
      <c r="A614" s="122"/>
      <c r="B614" s="123"/>
    </row>
    <row r="615" spans="1:2" ht="15.75" customHeight="1" x14ac:dyDescent="0.3">
      <c r="A615" s="122"/>
      <c r="B615" s="123"/>
    </row>
    <row r="616" spans="1:2" ht="15.75" customHeight="1" x14ac:dyDescent="0.3">
      <c r="A616" s="122"/>
      <c r="B616" s="123"/>
    </row>
    <row r="617" spans="1:2" ht="15.75" customHeight="1" x14ac:dyDescent="0.3">
      <c r="A617" s="122"/>
      <c r="B617" s="123"/>
    </row>
    <row r="618" spans="1:2" ht="15.75" customHeight="1" x14ac:dyDescent="0.3">
      <c r="A618" s="122"/>
      <c r="B618" s="123"/>
    </row>
    <row r="619" spans="1:2" ht="15.75" customHeight="1" x14ac:dyDescent="0.3">
      <c r="A619" s="122"/>
      <c r="B619" s="123"/>
    </row>
    <row r="620" spans="1:2" ht="15.75" customHeight="1" x14ac:dyDescent="0.3">
      <c r="A620" s="122"/>
      <c r="B620" s="123"/>
    </row>
    <row r="621" spans="1:2" ht="15.75" customHeight="1" x14ac:dyDescent="0.3">
      <c r="A621" s="122"/>
      <c r="B621" s="123"/>
    </row>
    <row r="622" spans="1:2" ht="15.75" customHeight="1" x14ac:dyDescent="0.3">
      <c r="A622" s="122"/>
      <c r="B622" s="123"/>
    </row>
    <row r="623" spans="1:2" ht="15.75" customHeight="1" x14ac:dyDescent="0.3">
      <c r="A623" s="122"/>
      <c r="B623" s="123"/>
    </row>
    <row r="624" spans="1:2" ht="15.75" customHeight="1" x14ac:dyDescent="0.3">
      <c r="A624" s="122"/>
      <c r="B624" s="123"/>
    </row>
    <row r="625" spans="1:2" ht="15.75" customHeight="1" x14ac:dyDescent="0.3">
      <c r="A625" s="122"/>
      <c r="B625" s="123"/>
    </row>
    <row r="626" spans="1:2" ht="15.75" customHeight="1" x14ac:dyDescent="0.3">
      <c r="A626" s="122"/>
      <c r="B626" s="123"/>
    </row>
    <row r="627" spans="1:2" ht="15.75" customHeight="1" x14ac:dyDescent="0.3">
      <c r="A627" s="122"/>
      <c r="B627" s="123"/>
    </row>
    <row r="628" spans="1:2" ht="15.75" customHeight="1" x14ac:dyDescent="0.3">
      <c r="A628" s="122"/>
      <c r="B628" s="123"/>
    </row>
    <row r="629" spans="1:2" ht="15.75" customHeight="1" x14ac:dyDescent="0.3">
      <c r="A629" s="122"/>
      <c r="B629" s="123"/>
    </row>
    <row r="630" spans="1:2" ht="15.75" customHeight="1" x14ac:dyDescent="0.3">
      <c r="A630" s="122"/>
      <c r="B630" s="123"/>
    </row>
    <row r="631" spans="1:2" ht="15.75" customHeight="1" x14ac:dyDescent="0.3">
      <c r="A631" s="122"/>
      <c r="B631" s="123"/>
    </row>
    <row r="632" spans="1:2" ht="15.75" customHeight="1" x14ac:dyDescent="0.3">
      <c r="A632" s="122"/>
      <c r="B632" s="123"/>
    </row>
    <row r="633" spans="1:2" ht="15.75" customHeight="1" x14ac:dyDescent="0.3">
      <c r="A633" s="122"/>
      <c r="B633" s="123"/>
    </row>
    <row r="634" spans="1:2" ht="15.75" customHeight="1" x14ac:dyDescent="0.3">
      <c r="A634" s="122"/>
      <c r="B634" s="123"/>
    </row>
    <row r="635" spans="1:2" ht="15.75" customHeight="1" x14ac:dyDescent="0.3">
      <c r="A635" s="122"/>
      <c r="B635" s="123"/>
    </row>
    <row r="636" spans="1:2" ht="15.75" customHeight="1" x14ac:dyDescent="0.3">
      <c r="A636" s="122"/>
      <c r="B636" s="123"/>
    </row>
    <row r="637" spans="1:2" ht="15.75" customHeight="1" x14ac:dyDescent="0.3">
      <c r="A637" s="122"/>
      <c r="B637" s="123"/>
    </row>
    <row r="638" spans="1:2" ht="15.75" customHeight="1" x14ac:dyDescent="0.3">
      <c r="A638" s="122"/>
      <c r="B638" s="123"/>
    </row>
    <row r="639" spans="1:2" ht="15.75" customHeight="1" x14ac:dyDescent="0.3">
      <c r="A639" s="122"/>
      <c r="B639" s="123"/>
    </row>
    <row r="640" spans="1:2" ht="15.75" customHeight="1" x14ac:dyDescent="0.3">
      <c r="A640" s="122"/>
      <c r="B640" s="123"/>
    </row>
    <row r="641" spans="1:2" ht="15.75" customHeight="1" x14ac:dyDescent="0.3">
      <c r="A641" s="122"/>
      <c r="B641" s="123"/>
    </row>
    <row r="642" spans="1:2" ht="15.75" customHeight="1" x14ac:dyDescent="0.3">
      <c r="A642" s="122"/>
      <c r="B642" s="123"/>
    </row>
    <row r="643" spans="1:2" ht="15.75" customHeight="1" x14ac:dyDescent="0.3">
      <c r="A643" s="122"/>
      <c r="B643" s="123"/>
    </row>
    <row r="644" spans="1:2" ht="15.75" customHeight="1" x14ac:dyDescent="0.3">
      <c r="A644" s="122"/>
      <c r="B644" s="123"/>
    </row>
    <row r="645" spans="1:2" ht="15.75" customHeight="1" x14ac:dyDescent="0.3">
      <c r="A645" s="122"/>
      <c r="B645" s="123"/>
    </row>
    <row r="646" spans="1:2" ht="15.75" customHeight="1" x14ac:dyDescent="0.3">
      <c r="A646" s="122"/>
      <c r="B646" s="123"/>
    </row>
    <row r="647" spans="1:2" ht="15.75" customHeight="1" x14ac:dyDescent="0.3">
      <c r="A647" s="122"/>
      <c r="B647" s="123"/>
    </row>
    <row r="648" spans="1:2" ht="15.75" customHeight="1" x14ac:dyDescent="0.3">
      <c r="A648" s="122"/>
      <c r="B648" s="123"/>
    </row>
    <row r="649" spans="1:2" ht="15.75" customHeight="1" x14ac:dyDescent="0.3">
      <c r="A649" s="122"/>
      <c r="B649" s="123"/>
    </row>
    <row r="650" spans="1:2" ht="15.75" customHeight="1" x14ac:dyDescent="0.3">
      <c r="A650" s="122"/>
      <c r="B650" s="123"/>
    </row>
    <row r="651" spans="1:2" ht="15.75" customHeight="1" x14ac:dyDescent="0.3">
      <c r="A651" s="122"/>
      <c r="B651" s="123"/>
    </row>
    <row r="652" spans="1:2" ht="15.75" customHeight="1" x14ac:dyDescent="0.3">
      <c r="A652" s="122"/>
      <c r="B652" s="123"/>
    </row>
    <row r="653" spans="1:2" ht="15.75" customHeight="1" x14ac:dyDescent="0.3">
      <c r="A653" s="122"/>
      <c r="B653" s="123"/>
    </row>
    <row r="654" spans="1:2" ht="15.75" customHeight="1" x14ac:dyDescent="0.3">
      <c r="A654" s="122"/>
      <c r="B654" s="123"/>
    </row>
    <row r="655" spans="1:2" ht="15.75" customHeight="1" x14ac:dyDescent="0.3">
      <c r="A655" s="122"/>
      <c r="B655" s="123"/>
    </row>
    <row r="656" spans="1:2" ht="15.75" customHeight="1" x14ac:dyDescent="0.3">
      <c r="A656" s="122"/>
      <c r="B656" s="123"/>
    </row>
    <row r="657" spans="1:2" ht="15.75" customHeight="1" x14ac:dyDescent="0.3">
      <c r="A657" s="122"/>
      <c r="B657" s="123"/>
    </row>
    <row r="658" spans="1:2" ht="15.75" customHeight="1" x14ac:dyDescent="0.3">
      <c r="A658" s="122"/>
      <c r="B658" s="123"/>
    </row>
    <row r="659" spans="1:2" ht="15.75" customHeight="1" x14ac:dyDescent="0.3">
      <c r="A659" s="122"/>
      <c r="B659" s="123"/>
    </row>
    <row r="660" spans="1:2" ht="15.75" customHeight="1" x14ac:dyDescent="0.3">
      <c r="A660" s="122"/>
      <c r="B660" s="123"/>
    </row>
    <row r="661" spans="1:2" ht="15.75" customHeight="1" x14ac:dyDescent="0.3">
      <c r="A661" s="122"/>
      <c r="B661" s="123"/>
    </row>
    <row r="662" spans="1:2" ht="15.75" customHeight="1" x14ac:dyDescent="0.3">
      <c r="A662" s="122"/>
      <c r="B662" s="123"/>
    </row>
    <row r="663" spans="1:2" ht="15.75" customHeight="1" x14ac:dyDescent="0.3">
      <c r="A663" s="122"/>
      <c r="B663" s="123"/>
    </row>
    <row r="664" spans="1:2" ht="15.75" customHeight="1" x14ac:dyDescent="0.3">
      <c r="A664" s="122"/>
      <c r="B664" s="123"/>
    </row>
    <row r="665" spans="1:2" ht="15.75" customHeight="1" x14ac:dyDescent="0.3">
      <c r="A665" s="122"/>
      <c r="B665" s="123"/>
    </row>
    <row r="666" spans="1:2" ht="15.75" customHeight="1" x14ac:dyDescent="0.3">
      <c r="A666" s="122"/>
      <c r="B666" s="123"/>
    </row>
    <row r="667" spans="1:2" ht="15.75" customHeight="1" x14ac:dyDescent="0.3">
      <c r="A667" s="122"/>
      <c r="B667" s="123"/>
    </row>
    <row r="668" spans="1:2" ht="15.75" customHeight="1" x14ac:dyDescent="0.3">
      <c r="A668" s="122"/>
      <c r="B668" s="123"/>
    </row>
    <row r="669" spans="1:2" ht="15.75" customHeight="1" x14ac:dyDescent="0.3">
      <c r="A669" s="122"/>
      <c r="B669" s="123"/>
    </row>
    <row r="670" spans="1:2" ht="15.75" customHeight="1" x14ac:dyDescent="0.3">
      <c r="A670" s="122"/>
      <c r="B670" s="123"/>
    </row>
    <row r="671" spans="1:2" ht="15.75" customHeight="1" x14ac:dyDescent="0.3">
      <c r="A671" s="122"/>
      <c r="B671" s="123"/>
    </row>
    <row r="672" spans="1:2" ht="15.75" customHeight="1" x14ac:dyDescent="0.3">
      <c r="A672" s="122"/>
      <c r="B672" s="123"/>
    </row>
    <row r="673" spans="1:2" ht="15.75" customHeight="1" x14ac:dyDescent="0.3">
      <c r="A673" s="122"/>
      <c r="B673" s="123"/>
    </row>
    <row r="674" spans="1:2" ht="15.75" customHeight="1" x14ac:dyDescent="0.3">
      <c r="A674" s="122"/>
      <c r="B674" s="123"/>
    </row>
    <row r="675" spans="1:2" ht="15.75" customHeight="1" x14ac:dyDescent="0.3">
      <c r="A675" s="122"/>
      <c r="B675" s="123"/>
    </row>
    <row r="676" spans="1:2" ht="15.75" customHeight="1" x14ac:dyDescent="0.3">
      <c r="A676" s="122"/>
      <c r="B676" s="123"/>
    </row>
    <row r="677" spans="1:2" ht="15.75" customHeight="1" x14ac:dyDescent="0.3">
      <c r="A677" s="122"/>
      <c r="B677" s="123"/>
    </row>
    <row r="678" spans="1:2" ht="15.75" customHeight="1" x14ac:dyDescent="0.3">
      <c r="A678" s="122"/>
      <c r="B678" s="123"/>
    </row>
    <row r="679" spans="1:2" ht="15.75" customHeight="1" x14ac:dyDescent="0.3">
      <c r="A679" s="122"/>
      <c r="B679" s="123"/>
    </row>
    <row r="680" spans="1:2" ht="15.75" customHeight="1" x14ac:dyDescent="0.3">
      <c r="A680" s="122"/>
      <c r="B680" s="123"/>
    </row>
    <row r="681" spans="1:2" ht="15.75" customHeight="1" x14ac:dyDescent="0.3">
      <c r="A681" s="122"/>
      <c r="B681" s="123"/>
    </row>
    <row r="682" spans="1:2" ht="15.75" customHeight="1" x14ac:dyDescent="0.3">
      <c r="A682" s="122"/>
      <c r="B682" s="123"/>
    </row>
    <row r="683" spans="1:2" ht="15.75" customHeight="1" x14ac:dyDescent="0.3">
      <c r="A683" s="122"/>
      <c r="B683" s="123"/>
    </row>
    <row r="684" spans="1:2" ht="15.75" customHeight="1" x14ac:dyDescent="0.3">
      <c r="A684" s="122"/>
      <c r="B684" s="123"/>
    </row>
    <row r="685" spans="1:2" ht="15.75" customHeight="1" x14ac:dyDescent="0.3">
      <c r="A685" s="122"/>
      <c r="B685" s="123"/>
    </row>
    <row r="686" spans="1:2" ht="15.75" customHeight="1" x14ac:dyDescent="0.3">
      <c r="A686" s="122"/>
      <c r="B686" s="123"/>
    </row>
    <row r="687" spans="1:2" ht="15.75" customHeight="1" x14ac:dyDescent="0.3">
      <c r="A687" s="122"/>
      <c r="B687" s="123"/>
    </row>
    <row r="688" spans="1:2" ht="15.75" customHeight="1" x14ac:dyDescent="0.3">
      <c r="A688" s="122"/>
      <c r="B688" s="123"/>
    </row>
    <row r="689" spans="1:2" ht="15.75" customHeight="1" x14ac:dyDescent="0.3">
      <c r="A689" s="122"/>
      <c r="B689" s="123"/>
    </row>
    <row r="690" spans="1:2" ht="15.75" customHeight="1" x14ac:dyDescent="0.3">
      <c r="A690" s="122"/>
      <c r="B690" s="123"/>
    </row>
    <row r="691" spans="1:2" ht="15.75" customHeight="1" x14ac:dyDescent="0.3">
      <c r="A691" s="122"/>
      <c r="B691" s="123"/>
    </row>
    <row r="692" spans="1:2" ht="15.75" customHeight="1" x14ac:dyDescent="0.3">
      <c r="A692" s="122"/>
      <c r="B692" s="123"/>
    </row>
    <row r="693" spans="1:2" ht="15.75" customHeight="1" x14ac:dyDescent="0.3">
      <c r="A693" s="122"/>
      <c r="B693" s="123"/>
    </row>
    <row r="694" spans="1:2" ht="15.75" customHeight="1" x14ac:dyDescent="0.3">
      <c r="A694" s="122"/>
      <c r="B694" s="123"/>
    </row>
    <row r="695" spans="1:2" ht="15.75" customHeight="1" x14ac:dyDescent="0.3">
      <c r="A695" s="122"/>
      <c r="B695" s="123"/>
    </row>
    <row r="696" spans="1:2" ht="15.75" customHeight="1" x14ac:dyDescent="0.3">
      <c r="A696" s="122"/>
      <c r="B696" s="123"/>
    </row>
    <row r="697" spans="1:2" ht="15.75" customHeight="1" x14ac:dyDescent="0.3">
      <c r="A697" s="122"/>
      <c r="B697" s="123"/>
    </row>
    <row r="698" spans="1:2" ht="15.75" customHeight="1" x14ac:dyDescent="0.3">
      <c r="A698" s="122"/>
      <c r="B698" s="123"/>
    </row>
    <row r="699" spans="1:2" ht="15.75" customHeight="1" x14ac:dyDescent="0.3">
      <c r="A699" s="122"/>
      <c r="B699" s="123"/>
    </row>
    <row r="700" spans="1:2" ht="15.75" customHeight="1" x14ac:dyDescent="0.3">
      <c r="A700" s="122"/>
      <c r="B700" s="123"/>
    </row>
    <row r="701" spans="1:2" ht="15.75" customHeight="1" x14ac:dyDescent="0.3">
      <c r="A701" s="122"/>
      <c r="B701" s="123"/>
    </row>
    <row r="702" spans="1:2" ht="15.75" customHeight="1" x14ac:dyDescent="0.3">
      <c r="A702" s="122"/>
      <c r="B702" s="123"/>
    </row>
    <row r="703" spans="1:2" ht="15.75" customHeight="1" x14ac:dyDescent="0.3">
      <c r="A703" s="122"/>
      <c r="B703" s="123"/>
    </row>
    <row r="704" spans="1:2" ht="15.75" customHeight="1" x14ac:dyDescent="0.3">
      <c r="A704" s="122"/>
      <c r="B704" s="123"/>
    </row>
    <row r="705" spans="1:2" ht="15.75" customHeight="1" x14ac:dyDescent="0.3">
      <c r="A705" s="122"/>
      <c r="B705" s="123"/>
    </row>
    <row r="706" spans="1:2" ht="15.75" customHeight="1" x14ac:dyDescent="0.3">
      <c r="A706" s="122"/>
      <c r="B706" s="123"/>
    </row>
    <row r="707" spans="1:2" ht="15.75" customHeight="1" x14ac:dyDescent="0.3">
      <c r="A707" s="122"/>
      <c r="B707" s="123"/>
    </row>
    <row r="708" spans="1:2" ht="15.75" customHeight="1" x14ac:dyDescent="0.3">
      <c r="A708" s="122"/>
      <c r="B708" s="123"/>
    </row>
    <row r="709" spans="1:2" ht="15.75" customHeight="1" x14ac:dyDescent="0.3">
      <c r="A709" s="122"/>
      <c r="B709" s="123"/>
    </row>
    <row r="710" spans="1:2" ht="15.75" customHeight="1" x14ac:dyDescent="0.3">
      <c r="A710" s="122"/>
      <c r="B710" s="123"/>
    </row>
    <row r="711" spans="1:2" ht="15.75" customHeight="1" x14ac:dyDescent="0.3">
      <c r="A711" s="122"/>
      <c r="B711" s="123"/>
    </row>
    <row r="712" spans="1:2" ht="15.75" customHeight="1" x14ac:dyDescent="0.3">
      <c r="A712" s="122"/>
      <c r="B712" s="123"/>
    </row>
    <row r="713" spans="1:2" ht="15.75" customHeight="1" x14ac:dyDescent="0.3">
      <c r="A713" s="122"/>
      <c r="B713" s="123"/>
    </row>
    <row r="714" spans="1:2" ht="15.75" customHeight="1" x14ac:dyDescent="0.3">
      <c r="A714" s="122"/>
      <c r="B714" s="123"/>
    </row>
    <row r="715" spans="1:2" ht="15.75" customHeight="1" x14ac:dyDescent="0.3">
      <c r="A715" s="122"/>
      <c r="B715" s="123"/>
    </row>
    <row r="716" spans="1:2" ht="15.75" customHeight="1" x14ac:dyDescent="0.3">
      <c r="A716" s="122"/>
      <c r="B716" s="123"/>
    </row>
    <row r="717" spans="1:2" ht="15.75" customHeight="1" x14ac:dyDescent="0.3">
      <c r="A717" s="122"/>
      <c r="B717" s="123"/>
    </row>
    <row r="718" spans="1:2" ht="15.75" customHeight="1" x14ac:dyDescent="0.3">
      <c r="A718" s="122"/>
      <c r="B718" s="123"/>
    </row>
    <row r="719" spans="1:2" ht="15.75" customHeight="1" x14ac:dyDescent="0.3">
      <c r="A719" s="122"/>
      <c r="B719" s="123"/>
    </row>
    <row r="720" spans="1:2" ht="15.75" customHeight="1" x14ac:dyDescent="0.3">
      <c r="A720" s="122"/>
      <c r="B720" s="123"/>
    </row>
    <row r="721" spans="1:2" ht="15.75" customHeight="1" x14ac:dyDescent="0.3">
      <c r="A721" s="122"/>
      <c r="B721" s="123"/>
    </row>
    <row r="722" spans="1:2" ht="15.75" customHeight="1" x14ac:dyDescent="0.3">
      <c r="A722" s="122"/>
      <c r="B722" s="123"/>
    </row>
    <row r="723" spans="1:2" ht="15.75" customHeight="1" x14ac:dyDescent="0.3">
      <c r="A723" s="122"/>
      <c r="B723" s="123"/>
    </row>
    <row r="724" spans="1:2" ht="15.75" customHeight="1" x14ac:dyDescent="0.3">
      <c r="A724" s="122"/>
      <c r="B724" s="123"/>
    </row>
    <row r="725" spans="1:2" ht="15.75" customHeight="1" x14ac:dyDescent="0.3">
      <c r="A725" s="122"/>
      <c r="B725" s="123"/>
    </row>
    <row r="726" spans="1:2" ht="15.75" customHeight="1" x14ac:dyDescent="0.3">
      <c r="A726" s="122"/>
      <c r="B726" s="123"/>
    </row>
    <row r="727" spans="1:2" ht="15.75" customHeight="1" x14ac:dyDescent="0.3">
      <c r="A727" s="122"/>
      <c r="B727" s="123"/>
    </row>
    <row r="728" spans="1:2" ht="15.75" customHeight="1" x14ac:dyDescent="0.3">
      <c r="A728" s="122"/>
      <c r="B728" s="123"/>
    </row>
    <row r="729" spans="1:2" ht="15.75" customHeight="1" x14ac:dyDescent="0.3">
      <c r="A729" s="122"/>
      <c r="B729" s="123"/>
    </row>
    <row r="730" spans="1:2" ht="15.75" customHeight="1" x14ac:dyDescent="0.3">
      <c r="A730" s="122"/>
      <c r="B730" s="123"/>
    </row>
    <row r="731" spans="1:2" ht="15.75" customHeight="1" x14ac:dyDescent="0.3">
      <c r="A731" s="122"/>
      <c r="B731" s="123"/>
    </row>
    <row r="732" spans="1:2" ht="15.75" customHeight="1" x14ac:dyDescent="0.3">
      <c r="A732" s="122"/>
      <c r="B732" s="123"/>
    </row>
    <row r="733" spans="1:2" ht="15.75" customHeight="1" x14ac:dyDescent="0.3">
      <c r="A733" s="122"/>
      <c r="B733" s="123"/>
    </row>
    <row r="734" spans="1:2" ht="15.75" customHeight="1" x14ac:dyDescent="0.3">
      <c r="A734" s="122"/>
      <c r="B734" s="123"/>
    </row>
    <row r="735" spans="1:2" ht="15.75" customHeight="1" x14ac:dyDescent="0.3">
      <c r="A735" s="122"/>
      <c r="B735" s="123"/>
    </row>
    <row r="736" spans="1:2" ht="15.75" customHeight="1" x14ac:dyDescent="0.3">
      <c r="A736" s="122"/>
      <c r="B736" s="123"/>
    </row>
    <row r="737" spans="1:2" ht="15.75" customHeight="1" x14ac:dyDescent="0.3">
      <c r="A737" s="122"/>
      <c r="B737" s="123"/>
    </row>
    <row r="738" spans="1:2" ht="15.75" customHeight="1" x14ac:dyDescent="0.3">
      <c r="A738" s="122"/>
      <c r="B738" s="123"/>
    </row>
    <row r="739" spans="1:2" ht="15.75" customHeight="1" x14ac:dyDescent="0.3">
      <c r="A739" s="122"/>
      <c r="B739" s="123"/>
    </row>
    <row r="740" spans="1:2" ht="15.75" customHeight="1" x14ac:dyDescent="0.3">
      <c r="A740" s="122"/>
      <c r="B740" s="123"/>
    </row>
    <row r="741" spans="1:2" ht="15.75" customHeight="1" x14ac:dyDescent="0.3">
      <c r="A741" s="122"/>
      <c r="B741" s="123"/>
    </row>
    <row r="742" spans="1:2" ht="15.75" customHeight="1" x14ac:dyDescent="0.3">
      <c r="A742" s="122"/>
      <c r="B742" s="123"/>
    </row>
    <row r="743" spans="1:2" ht="15.75" customHeight="1" x14ac:dyDescent="0.3">
      <c r="A743" s="122"/>
      <c r="B743" s="123"/>
    </row>
    <row r="744" spans="1:2" ht="15.75" customHeight="1" x14ac:dyDescent="0.3">
      <c r="A744" s="122"/>
      <c r="B744" s="123"/>
    </row>
    <row r="745" spans="1:2" ht="15.75" customHeight="1" x14ac:dyDescent="0.3">
      <c r="A745" s="122"/>
      <c r="B745" s="123"/>
    </row>
    <row r="746" spans="1:2" ht="15.75" customHeight="1" x14ac:dyDescent="0.3">
      <c r="A746" s="122"/>
      <c r="B746" s="123"/>
    </row>
    <row r="747" spans="1:2" ht="15.75" customHeight="1" x14ac:dyDescent="0.3">
      <c r="A747" s="122"/>
      <c r="B747" s="123"/>
    </row>
    <row r="748" spans="1:2" ht="15.75" customHeight="1" x14ac:dyDescent="0.3">
      <c r="A748" s="122"/>
      <c r="B748" s="123"/>
    </row>
    <row r="749" spans="1:2" ht="15.75" customHeight="1" x14ac:dyDescent="0.3">
      <c r="A749" s="122"/>
      <c r="B749" s="123"/>
    </row>
    <row r="750" spans="1:2" ht="15.75" customHeight="1" x14ac:dyDescent="0.3">
      <c r="A750" s="122"/>
      <c r="B750" s="123"/>
    </row>
    <row r="751" spans="1:2" ht="15.75" customHeight="1" x14ac:dyDescent="0.3">
      <c r="A751" s="122"/>
      <c r="B751" s="123"/>
    </row>
    <row r="752" spans="1:2" ht="15.75" customHeight="1" x14ac:dyDescent="0.3">
      <c r="A752" s="122"/>
      <c r="B752" s="123"/>
    </row>
    <row r="753" spans="1:2" ht="15.75" customHeight="1" x14ac:dyDescent="0.3">
      <c r="A753" s="122"/>
      <c r="B753" s="123"/>
    </row>
    <row r="754" spans="1:2" ht="15.75" customHeight="1" x14ac:dyDescent="0.3">
      <c r="A754" s="122"/>
      <c r="B754" s="123"/>
    </row>
    <row r="755" spans="1:2" ht="15.75" customHeight="1" x14ac:dyDescent="0.3">
      <c r="A755" s="122"/>
      <c r="B755" s="123"/>
    </row>
    <row r="756" spans="1:2" ht="15.75" customHeight="1" x14ac:dyDescent="0.3">
      <c r="A756" s="122"/>
      <c r="B756" s="123"/>
    </row>
    <row r="757" spans="1:2" ht="15.75" customHeight="1" x14ac:dyDescent="0.3">
      <c r="A757" s="122"/>
      <c r="B757" s="123"/>
    </row>
    <row r="758" spans="1:2" ht="15.75" customHeight="1" x14ac:dyDescent="0.3">
      <c r="A758" s="122"/>
      <c r="B758" s="123"/>
    </row>
    <row r="759" spans="1:2" ht="15.75" customHeight="1" x14ac:dyDescent="0.3">
      <c r="A759" s="122"/>
      <c r="B759" s="123"/>
    </row>
    <row r="760" spans="1:2" ht="15.75" customHeight="1" x14ac:dyDescent="0.3">
      <c r="A760" s="122"/>
      <c r="B760" s="123"/>
    </row>
    <row r="761" spans="1:2" ht="15.75" customHeight="1" x14ac:dyDescent="0.3">
      <c r="A761" s="122"/>
      <c r="B761" s="123"/>
    </row>
    <row r="762" spans="1:2" ht="15.75" customHeight="1" x14ac:dyDescent="0.3">
      <c r="A762" s="122"/>
      <c r="B762" s="123"/>
    </row>
    <row r="763" spans="1:2" ht="15.75" customHeight="1" x14ac:dyDescent="0.3">
      <c r="A763" s="122"/>
      <c r="B763" s="123"/>
    </row>
    <row r="764" spans="1:2" ht="15.75" customHeight="1" x14ac:dyDescent="0.3">
      <c r="A764" s="122"/>
      <c r="B764" s="123"/>
    </row>
    <row r="765" spans="1:2" ht="15.75" customHeight="1" x14ac:dyDescent="0.3">
      <c r="A765" s="122"/>
      <c r="B765" s="123"/>
    </row>
    <row r="766" spans="1:2" ht="15.75" customHeight="1" x14ac:dyDescent="0.3">
      <c r="A766" s="122"/>
      <c r="B766" s="123"/>
    </row>
    <row r="767" spans="1:2" ht="15.75" customHeight="1" x14ac:dyDescent="0.3">
      <c r="A767" s="122"/>
      <c r="B767" s="123"/>
    </row>
    <row r="768" spans="1:2" ht="15.75" customHeight="1" x14ac:dyDescent="0.3">
      <c r="A768" s="122"/>
      <c r="B768" s="123"/>
    </row>
    <row r="769" spans="1:2" ht="15.75" customHeight="1" x14ac:dyDescent="0.3">
      <c r="A769" s="122"/>
      <c r="B769" s="123"/>
    </row>
    <row r="770" spans="1:2" ht="15.75" customHeight="1" x14ac:dyDescent="0.3">
      <c r="A770" s="122"/>
      <c r="B770" s="123"/>
    </row>
    <row r="771" spans="1:2" ht="15.75" customHeight="1" x14ac:dyDescent="0.3">
      <c r="A771" s="122"/>
      <c r="B771" s="123"/>
    </row>
    <row r="772" spans="1:2" ht="15.75" customHeight="1" x14ac:dyDescent="0.3">
      <c r="A772" s="122"/>
      <c r="B772" s="123"/>
    </row>
    <row r="773" spans="1:2" ht="15.75" customHeight="1" x14ac:dyDescent="0.3">
      <c r="A773" s="122"/>
      <c r="B773" s="123"/>
    </row>
    <row r="774" spans="1:2" ht="15.75" customHeight="1" x14ac:dyDescent="0.3">
      <c r="A774" s="122"/>
      <c r="B774" s="123"/>
    </row>
    <row r="775" spans="1:2" ht="15.75" customHeight="1" x14ac:dyDescent="0.3">
      <c r="A775" s="122"/>
      <c r="B775" s="123"/>
    </row>
    <row r="776" spans="1:2" ht="15.75" customHeight="1" x14ac:dyDescent="0.3">
      <c r="A776" s="122"/>
      <c r="B776" s="123"/>
    </row>
    <row r="777" spans="1:2" ht="15.75" customHeight="1" x14ac:dyDescent="0.3">
      <c r="A777" s="122"/>
      <c r="B777" s="123"/>
    </row>
    <row r="778" spans="1:2" ht="15.75" customHeight="1" x14ac:dyDescent="0.3">
      <c r="A778" s="122"/>
      <c r="B778" s="123"/>
    </row>
    <row r="779" spans="1:2" ht="15.75" customHeight="1" x14ac:dyDescent="0.3">
      <c r="A779" s="122"/>
      <c r="B779" s="123"/>
    </row>
    <row r="780" spans="1:2" ht="15.75" customHeight="1" x14ac:dyDescent="0.3">
      <c r="A780" s="122"/>
      <c r="B780" s="123"/>
    </row>
    <row r="781" spans="1:2" ht="15.75" customHeight="1" x14ac:dyDescent="0.3">
      <c r="A781" s="122"/>
      <c r="B781" s="123"/>
    </row>
    <row r="782" spans="1:2" ht="15.75" customHeight="1" x14ac:dyDescent="0.3">
      <c r="A782" s="122"/>
      <c r="B782" s="123"/>
    </row>
    <row r="783" spans="1:2" ht="15.75" customHeight="1" x14ac:dyDescent="0.3">
      <c r="A783" s="122"/>
      <c r="B783" s="123"/>
    </row>
    <row r="784" spans="1:2" ht="15.75" customHeight="1" x14ac:dyDescent="0.3">
      <c r="A784" s="122"/>
      <c r="B784" s="123"/>
    </row>
    <row r="785" spans="1:2" ht="15.75" customHeight="1" x14ac:dyDescent="0.3">
      <c r="A785" s="122"/>
      <c r="B785" s="123"/>
    </row>
    <row r="786" spans="1:2" ht="15.75" customHeight="1" x14ac:dyDescent="0.3">
      <c r="A786" s="122"/>
      <c r="B786" s="123"/>
    </row>
    <row r="787" spans="1:2" ht="15.75" customHeight="1" x14ac:dyDescent="0.3">
      <c r="A787" s="122"/>
      <c r="B787" s="123"/>
    </row>
    <row r="788" spans="1:2" ht="15.75" customHeight="1" x14ac:dyDescent="0.3">
      <c r="A788" s="122"/>
      <c r="B788" s="123"/>
    </row>
    <row r="789" spans="1:2" ht="15.75" customHeight="1" x14ac:dyDescent="0.3">
      <c r="A789" s="122"/>
      <c r="B789" s="123"/>
    </row>
    <row r="790" spans="1:2" ht="15.75" customHeight="1" x14ac:dyDescent="0.3">
      <c r="A790" s="122"/>
      <c r="B790" s="123"/>
    </row>
    <row r="791" spans="1:2" ht="15.75" customHeight="1" x14ac:dyDescent="0.3">
      <c r="A791" s="122"/>
      <c r="B791" s="123"/>
    </row>
    <row r="792" spans="1:2" ht="15.75" customHeight="1" x14ac:dyDescent="0.3">
      <c r="A792" s="122"/>
      <c r="B792" s="123"/>
    </row>
    <row r="793" spans="1:2" ht="15.75" customHeight="1" x14ac:dyDescent="0.3">
      <c r="A793" s="122"/>
      <c r="B793" s="123"/>
    </row>
    <row r="794" spans="1:2" ht="15.75" customHeight="1" x14ac:dyDescent="0.3">
      <c r="A794" s="122"/>
      <c r="B794" s="123"/>
    </row>
    <row r="795" spans="1:2" ht="15.75" customHeight="1" x14ac:dyDescent="0.3">
      <c r="A795" s="122"/>
      <c r="B795" s="123"/>
    </row>
    <row r="796" spans="1:2" ht="15.75" customHeight="1" x14ac:dyDescent="0.3">
      <c r="A796" s="122"/>
      <c r="B796" s="123"/>
    </row>
    <row r="797" spans="1:2" ht="15.75" customHeight="1" x14ac:dyDescent="0.3">
      <c r="A797" s="122"/>
      <c r="B797" s="123"/>
    </row>
    <row r="798" spans="1:2" ht="15.75" customHeight="1" x14ac:dyDescent="0.3">
      <c r="A798" s="122"/>
      <c r="B798" s="123"/>
    </row>
    <row r="799" spans="1:2" ht="15.75" customHeight="1" x14ac:dyDescent="0.3">
      <c r="A799" s="122"/>
      <c r="B799" s="123"/>
    </row>
    <row r="800" spans="1:2" ht="15.75" customHeight="1" x14ac:dyDescent="0.3">
      <c r="A800" s="122"/>
      <c r="B800" s="123"/>
    </row>
    <row r="801" spans="1:2" ht="15.75" customHeight="1" x14ac:dyDescent="0.3">
      <c r="A801" s="122"/>
      <c r="B801" s="123"/>
    </row>
    <row r="802" spans="1:2" ht="15.75" customHeight="1" x14ac:dyDescent="0.3">
      <c r="A802" s="122"/>
      <c r="B802" s="123"/>
    </row>
    <row r="803" spans="1:2" ht="15.75" customHeight="1" x14ac:dyDescent="0.3">
      <c r="A803" s="122"/>
      <c r="B803" s="123"/>
    </row>
    <row r="804" spans="1:2" ht="15.75" customHeight="1" x14ac:dyDescent="0.3">
      <c r="A804" s="122"/>
      <c r="B804" s="123"/>
    </row>
    <row r="805" spans="1:2" ht="15.75" customHeight="1" x14ac:dyDescent="0.3">
      <c r="A805" s="122"/>
      <c r="B805" s="123"/>
    </row>
    <row r="806" spans="1:2" ht="15.75" customHeight="1" x14ac:dyDescent="0.3">
      <c r="A806" s="122"/>
      <c r="B806" s="123"/>
    </row>
    <row r="807" spans="1:2" ht="15.75" customHeight="1" x14ac:dyDescent="0.3">
      <c r="A807" s="122"/>
      <c r="B807" s="123"/>
    </row>
    <row r="808" spans="1:2" ht="15.75" customHeight="1" x14ac:dyDescent="0.3">
      <c r="A808" s="122"/>
      <c r="B808" s="123"/>
    </row>
    <row r="809" spans="1:2" ht="15.75" customHeight="1" x14ac:dyDescent="0.3">
      <c r="A809" s="122"/>
      <c r="B809" s="123"/>
    </row>
    <row r="810" spans="1:2" ht="15.75" customHeight="1" x14ac:dyDescent="0.3">
      <c r="A810" s="122"/>
      <c r="B810" s="123"/>
    </row>
    <row r="811" spans="1:2" ht="15.75" customHeight="1" x14ac:dyDescent="0.3">
      <c r="A811" s="122"/>
      <c r="B811" s="123"/>
    </row>
    <row r="812" spans="1:2" ht="15.75" customHeight="1" x14ac:dyDescent="0.3">
      <c r="A812" s="122"/>
      <c r="B812" s="123"/>
    </row>
    <row r="813" spans="1:2" ht="15.75" customHeight="1" x14ac:dyDescent="0.3">
      <c r="A813" s="122"/>
      <c r="B813" s="123"/>
    </row>
    <row r="814" spans="1:2" ht="15.75" customHeight="1" x14ac:dyDescent="0.3">
      <c r="A814" s="122"/>
      <c r="B814" s="123"/>
    </row>
    <row r="815" spans="1:2" ht="15.75" customHeight="1" x14ac:dyDescent="0.3">
      <c r="A815" s="122"/>
      <c r="B815" s="123"/>
    </row>
    <row r="816" spans="1:2" ht="15.75" customHeight="1" x14ac:dyDescent="0.3">
      <c r="A816" s="122"/>
      <c r="B816" s="123"/>
    </row>
    <row r="817" spans="1:2" ht="15.75" customHeight="1" x14ac:dyDescent="0.3">
      <c r="A817" s="122"/>
      <c r="B817" s="123"/>
    </row>
    <row r="818" spans="1:2" ht="15.75" customHeight="1" x14ac:dyDescent="0.3">
      <c r="A818" s="122"/>
      <c r="B818" s="123"/>
    </row>
    <row r="819" spans="1:2" ht="15.75" customHeight="1" x14ac:dyDescent="0.3">
      <c r="A819" s="122"/>
      <c r="B819" s="123"/>
    </row>
    <row r="820" spans="1:2" ht="15.75" customHeight="1" x14ac:dyDescent="0.3">
      <c r="A820" s="122"/>
      <c r="B820" s="123"/>
    </row>
    <row r="821" spans="1:2" ht="15.75" customHeight="1" x14ac:dyDescent="0.3">
      <c r="A821" s="122"/>
      <c r="B821" s="123"/>
    </row>
    <row r="822" spans="1:2" ht="15.75" customHeight="1" x14ac:dyDescent="0.3">
      <c r="A822" s="122"/>
      <c r="B822" s="123"/>
    </row>
    <row r="823" spans="1:2" ht="15.75" customHeight="1" x14ac:dyDescent="0.3">
      <c r="A823" s="122"/>
      <c r="B823" s="123"/>
    </row>
    <row r="824" spans="1:2" ht="15.75" customHeight="1" x14ac:dyDescent="0.3">
      <c r="A824" s="122"/>
      <c r="B824" s="123"/>
    </row>
    <row r="825" spans="1:2" ht="15.75" customHeight="1" x14ac:dyDescent="0.3">
      <c r="A825" s="122"/>
      <c r="B825" s="123"/>
    </row>
    <row r="826" spans="1:2" ht="15.75" customHeight="1" x14ac:dyDescent="0.3">
      <c r="A826" s="122"/>
      <c r="B826" s="123"/>
    </row>
    <row r="827" spans="1:2" ht="15.75" customHeight="1" x14ac:dyDescent="0.3">
      <c r="A827" s="122"/>
      <c r="B827" s="123"/>
    </row>
    <row r="828" spans="1:2" ht="15.75" customHeight="1" x14ac:dyDescent="0.3">
      <c r="A828" s="122"/>
      <c r="B828" s="123"/>
    </row>
    <row r="829" spans="1:2" ht="15.75" customHeight="1" x14ac:dyDescent="0.3">
      <c r="A829" s="122"/>
      <c r="B829" s="123"/>
    </row>
    <row r="830" spans="1:2" ht="15.75" customHeight="1" x14ac:dyDescent="0.3">
      <c r="A830" s="122"/>
      <c r="B830" s="123"/>
    </row>
    <row r="831" spans="1:2" ht="15.75" customHeight="1" x14ac:dyDescent="0.3">
      <c r="A831" s="122"/>
      <c r="B831" s="123"/>
    </row>
    <row r="832" spans="1:2" ht="15.75" customHeight="1" x14ac:dyDescent="0.3">
      <c r="A832" s="122"/>
      <c r="B832" s="123"/>
    </row>
    <row r="833" spans="1:2" ht="15.75" customHeight="1" x14ac:dyDescent="0.3">
      <c r="A833" s="122"/>
      <c r="B833" s="123"/>
    </row>
    <row r="834" spans="1:2" ht="15.75" customHeight="1" x14ac:dyDescent="0.3">
      <c r="A834" s="122"/>
      <c r="B834" s="123"/>
    </row>
    <row r="835" spans="1:2" ht="15.75" customHeight="1" x14ac:dyDescent="0.3">
      <c r="A835" s="122"/>
      <c r="B835" s="123"/>
    </row>
    <row r="836" spans="1:2" ht="15.75" customHeight="1" x14ac:dyDescent="0.3">
      <c r="A836" s="122"/>
      <c r="B836" s="123"/>
    </row>
    <row r="837" spans="1:2" ht="15.75" customHeight="1" x14ac:dyDescent="0.3">
      <c r="A837" s="122"/>
      <c r="B837" s="123"/>
    </row>
    <row r="838" spans="1:2" ht="15.75" customHeight="1" x14ac:dyDescent="0.3">
      <c r="A838" s="122"/>
      <c r="B838" s="123"/>
    </row>
    <row r="839" spans="1:2" ht="15.75" customHeight="1" x14ac:dyDescent="0.3">
      <c r="A839" s="122"/>
      <c r="B839" s="123"/>
    </row>
    <row r="840" spans="1:2" ht="15.75" customHeight="1" x14ac:dyDescent="0.3">
      <c r="A840" s="122"/>
      <c r="B840" s="123"/>
    </row>
    <row r="841" spans="1:2" ht="15.75" customHeight="1" x14ac:dyDescent="0.3">
      <c r="A841" s="122"/>
      <c r="B841" s="123"/>
    </row>
    <row r="842" spans="1:2" ht="15.75" customHeight="1" x14ac:dyDescent="0.3">
      <c r="A842" s="122"/>
      <c r="B842" s="123"/>
    </row>
    <row r="843" spans="1:2" ht="15.75" customHeight="1" x14ac:dyDescent="0.3">
      <c r="A843" s="122"/>
      <c r="B843" s="123"/>
    </row>
    <row r="844" spans="1:2" ht="15.75" customHeight="1" x14ac:dyDescent="0.3">
      <c r="A844" s="122"/>
      <c r="B844" s="123"/>
    </row>
    <row r="845" spans="1:2" ht="15.75" customHeight="1" x14ac:dyDescent="0.3">
      <c r="A845" s="122"/>
      <c r="B845" s="123"/>
    </row>
    <row r="846" spans="1:2" ht="15.75" customHeight="1" x14ac:dyDescent="0.3">
      <c r="A846" s="122"/>
      <c r="B846" s="123"/>
    </row>
    <row r="847" spans="1:2" ht="15.75" customHeight="1" x14ac:dyDescent="0.3">
      <c r="A847" s="122"/>
      <c r="B847" s="123"/>
    </row>
    <row r="848" spans="1:2" ht="15.75" customHeight="1" x14ac:dyDescent="0.3">
      <c r="A848" s="122"/>
      <c r="B848" s="123"/>
    </row>
    <row r="849" spans="1:2" ht="15.75" customHeight="1" x14ac:dyDescent="0.3">
      <c r="A849" s="122"/>
      <c r="B849" s="123"/>
    </row>
    <row r="850" spans="1:2" ht="15.75" customHeight="1" x14ac:dyDescent="0.3">
      <c r="A850" s="122"/>
      <c r="B850" s="123"/>
    </row>
    <row r="851" spans="1:2" ht="15.75" customHeight="1" x14ac:dyDescent="0.3">
      <c r="A851" s="122"/>
      <c r="B851" s="123"/>
    </row>
    <row r="852" spans="1:2" ht="15.75" customHeight="1" x14ac:dyDescent="0.3">
      <c r="A852" s="122"/>
      <c r="B852" s="123"/>
    </row>
    <row r="853" spans="1:2" ht="15.75" customHeight="1" x14ac:dyDescent="0.3">
      <c r="A853" s="122"/>
      <c r="B853" s="123"/>
    </row>
    <row r="854" spans="1:2" ht="15.75" customHeight="1" x14ac:dyDescent="0.3">
      <c r="A854" s="122"/>
      <c r="B854" s="123"/>
    </row>
    <row r="855" spans="1:2" ht="15.75" customHeight="1" x14ac:dyDescent="0.3">
      <c r="A855" s="122"/>
      <c r="B855" s="123"/>
    </row>
    <row r="856" spans="1:2" ht="15.75" customHeight="1" x14ac:dyDescent="0.3">
      <c r="A856" s="122"/>
      <c r="B856" s="123"/>
    </row>
    <row r="857" spans="1:2" ht="15.75" customHeight="1" x14ac:dyDescent="0.3">
      <c r="A857" s="122"/>
      <c r="B857" s="123"/>
    </row>
    <row r="858" spans="1:2" ht="15.75" customHeight="1" x14ac:dyDescent="0.3">
      <c r="A858" s="122"/>
      <c r="B858" s="123"/>
    </row>
    <row r="859" spans="1:2" ht="15.75" customHeight="1" x14ac:dyDescent="0.3">
      <c r="A859" s="122"/>
      <c r="B859" s="123"/>
    </row>
    <row r="860" spans="1:2" ht="15.75" customHeight="1" x14ac:dyDescent="0.3">
      <c r="A860" s="122"/>
      <c r="B860" s="123"/>
    </row>
    <row r="861" spans="1:2" ht="15.75" customHeight="1" x14ac:dyDescent="0.3">
      <c r="A861" s="122"/>
      <c r="B861" s="123"/>
    </row>
    <row r="862" spans="1:2" ht="15.75" customHeight="1" x14ac:dyDescent="0.3">
      <c r="A862" s="122"/>
      <c r="B862" s="123"/>
    </row>
    <row r="863" spans="1:2" ht="15.75" customHeight="1" x14ac:dyDescent="0.3">
      <c r="A863" s="122"/>
      <c r="B863" s="123"/>
    </row>
    <row r="864" spans="1:2" ht="15.75" customHeight="1" x14ac:dyDescent="0.3">
      <c r="A864" s="122"/>
      <c r="B864" s="123"/>
    </row>
    <row r="865" spans="1:2" ht="15.75" customHeight="1" x14ac:dyDescent="0.3">
      <c r="A865" s="122"/>
      <c r="B865" s="123"/>
    </row>
    <row r="866" spans="1:2" ht="15.75" customHeight="1" x14ac:dyDescent="0.3">
      <c r="A866" s="122"/>
      <c r="B866" s="123"/>
    </row>
    <row r="867" spans="1:2" ht="15.75" customHeight="1" x14ac:dyDescent="0.3">
      <c r="A867" s="122"/>
      <c r="B867" s="123"/>
    </row>
    <row r="868" spans="1:2" ht="15.75" customHeight="1" x14ac:dyDescent="0.3">
      <c r="A868" s="122"/>
      <c r="B868" s="123"/>
    </row>
    <row r="869" spans="1:2" ht="15.75" customHeight="1" x14ac:dyDescent="0.3">
      <c r="A869" s="122"/>
      <c r="B869" s="123"/>
    </row>
    <row r="870" spans="1:2" ht="15.75" customHeight="1" x14ac:dyDescent="0.3">
      <c r="A870" s="122"/>
      <c r="B870" s="123"/>
    </row>
    <row r="871" spans="1:2" ht="15.75" customHeight="1" x14ac:dyDescent="0.3">
      <c r="A871" s="122"/>
      <c r="B871" s="123"/>
    </row>
    <row r="872" spans="1:2" ht="15.75" customHeight="1" x14ac:dyDescent="0.3">
      <c r="A872" s="122"/>
      <c r="B872" s="123"/>
    </row>
    <row r="873" spans="1:2" ht="15.75" customHeight="1" x14ac:dyDescent="0.3">
      <c r="A873" s="122"/>
      <c r="B873" s="123"/>
    </row>
    <row r="874" spans="1:2" ht="15.75" customHeight="1" x14ac:dyDescent="0.3">
      <c r="A874" s="122"/>
      <c r="B874" s="123"/>
    </row>
    <row r="875" spans="1:2" ht="15.75" customHeight="1" x14ac:dyDescent="0.3">
      <c r="A875" s="122"/>
      <c r="B875" s="123"/>
    </row>
    <row r="876" spans="1:2" ht="15.75" customHeight="1" x14ac:dyDescent="0.3">
      <c r="A876" s="122"/>
      <c r="B876" s="123"/>
    </row>
    <row r="877" spans="1:2" ht="15.75" customHeight="1" x14ac:dyDescent="0.3">
      <c r="A877" s="122"/>
      <c r="B877" s="123"/>
    </row>
    <row r="878" spans="1:2" ht="15.75" customHeight="1" x14ac:dyDescent="0.3">
      <c r="A878" s="122"/>
      <c r="B878" s="123"/>
    </row>
    <row r="879" spans="1:2" ht="15.75" customHeight="1" x14ac:dyDescent="0.3">
      <c r="A879" s="122"/>
      <c r="B879" s="123"/>
    </row>
    <row r="880" spans="1:2" ht="15.75" customHeight="1" x14ac:dyDescent="0.3">
      <c r="A880" s="122"/>
      <c r="B880" s="123"/>
    </row>
    <row r="881" spans="1:2" ht="15.75" customHeight="1" x14ac:dyDescent="0.3">
      <c r="A881" s="122"/>
      <c r="B881" s="123"/>
    </row>
    <row r="882" spans="1:2" ht="15.75" customHeight="1" x14ac:dyDescent="0.3">
      <c r="A882" s="122"/>
      <c r="B882" s="123"/>
    </row>
    <row r="883" spans="1:2" ht="15.75" customHeight="1" x14ac:dyDescent="0.3">
      <c r="A883" s="122"/>
      <c r="B883" s="123"/>
    </row>
    <row r="884" spans="1:2" ht="15.75" customHeight="1" x14ac:dyDescent="0.3">
      <c r="A884" s="122"/>
      <c r="B884" s="123"/>
    </row>
    <row r="885" spans="1:2" ht="15.75" customHeight="1" x14ac:dyDescent="0.3">
      <c r="A885" s="122"/>
      <c r="B885" s="123"/>
    </row>
    <row r="886" spans="1:2" ht="15.75" customHeight="1" x14ac:dyDescent="0.3">
      <c r="A886" s="122"/>
      <c r="B886" s="123"/>
    </row>
    <row r="887" spans="1:2" ht="15.75" customHeight="1" x14ac:dyDescent="0.3">
      <c r="A887" s="122"/>
      <c r="B887" s="123"/>
    </row>
    <row r="888" spans="1:2" ht="15.75" customHeight="1" x14ac:dyDescent="0.3">
      <c r="A888" s="122"/>
      <c r="B888" s="123"/>
    </row>
    <row r="889" spans="1:2" ht="15.75" customHeight="1" x14ac:dyDescent="0.3">
      <c r="A889" s="122"/>
      <c r="B889" s="123"/>
    </row>
    <row r="890" spans="1:2" ht="15.75" customHeight="1" x14ac:dyDescent="0.3">
      <c r="A890" s="122"/>
      <c r="B890" s="123"/>
    </row>
    <row r="891" spans="1:2" ht="15.75" customHeight="1" x14ac:dyDescent="0.3">
      <c r="A891" s="122"/>
      <c r="B891" s="123"/>
    </row>
    <row r="892" spans="1:2" ht="15.75" customHeight="1" x14ac:dyDescent="0.3">
      <c r="A892" s="122"/>
      <c r="B892" s="123"/>
    </row>
    <row r="893" spans="1:2" ht="15.75" customHeight="1" x14ac:dyDescent="0.3">
      <c r="A893" s="122"/>
      <c r="B893" s="123"/>
    </row>
    <row r="894" spans="1:2" ht="15.75" customHeight="1" x14ac:dyDescent="0.3">
      <c r="A894" s="122"/>
      <c r="B894" s="123"/>
    </row>
    <row r="895" spans="1:2" ht="15.75" customHeight="1" x14ac:dyDescent="0.3">
      <c r="A895" s="122"/>
      <c r="B895" s="123"/>
    </row>
    <row r="896" spans="1:2" ht="15.75" customHeight="1" x14ac:dyDescent="0.3">
      <c r="A896" s="122"/>
      <c r="B896" s="123"/>
    </row>
    <row r="897" spans="1:2" ht="15.75" customHeight="1" x14ac:dyDescent="0.3">
      <c r="A897" s="122"/>
      <c r="B897" s="123"/>
    </row>
    <row r="898" spans="1:2" ht="15.75" customHeight="1" x14ac:dyDescent="0.3">
      <c r="A898" s="122"/>
      <c r="B898" s="123"/>
    </row>
    <row r="899" spans="1:2" ht="15.75" customHeight="1" x14ac:dyDescent="0.3">
      <c r="A899" s="122"/>
      <c r="B899" s="123"/>
    </row>
    <row r="900" spans="1:2" ht="15.75" customHeight="1" x14ac:dyDescent="0.3">
      <c r="A900" s="122"/>
      <c r="B900" s="123"/>
    </row>
    <row r="901" spans="1:2" ht="15.75" customHeight="1" x14ac:dyDescent="0.3">
      <c r="A901" s="122"/>
      <c r="B901" s="123"/>
    </row>
    <row r="902" spans="1:2" ht="15.75" customHeight="1" x14ac:dyDescent="0.3">
      <c r="A902" s="122"/>
      <c r="B902" s="123"/>
    </row>
    <row r="903" spans="1:2" ht="15.75" customHeight="1" x14ac:dyDescent="0.3">
      <c r="A903" s="122"/>
      <c r="B903" s="123"/>
    </row>
    <row r="904" spans="1:2" ht="15.75" customHeight="1" x14ac:dyDescent="0.3">
      <c r="A904" s="122"/>
      <c r="B904" s="123"/>
    </row>
    <row r="905" spans="1:2" ht="15.75" customHeight="1" x14ac:dyDescent="0.3">
      <c r="A905" s="122"/>
      <c r="B905" s="123"/>
    </row>
    <row r="906" spans="1:2" ht="15.75" customHeight="1" x14ac:dyDescent="0.3">
      <c r="A906" s="122"/>
      <c r="B906" s="123"/>
    </row>
    <row r="907" spans="1:2" ht="15.75" customHeight="1" x14ac:dyDescent="0.3">
      <c r="A907" s="122"/>
      <c r="B907" s="123"/>
    </row>
    <row r="908" spans="1:2" ht="15.75" customHeight="1" x14ac:dyDescent="0.3">
      <c r="A908" s="122"/>
      <c r="B908" s="123"/>
    </row>
    <row r="909" spans="1:2" ht="15.75" customHeight="1" x14ac:dyDescent="0.3">
      <c r="A909" s="122"/>
      <c r="B909" s="123"/>
    </row>
    <row r="910" spans="1:2" ht="15.75" customHeight="1" x14ac:dyDescent="0.3">
      <c r="A910" s="122"/>
      <c r="B910" s="123"/>
    </row>
    <row r="911" spans="1:2" ht="15.75" customHeight="1" x14ac:dyDescent="0.3">
      <c r="A911" s="122"/>
      <c r="B911" s="123"/>
    </row>
    <row r="912" spans="1:2" ht="15.75" customHeight="1" x14ac:dyDescent="0.3">
      <c r="A912" s="122"/>
      <c r="B912" s="123"/>
    </row>
    <row r="913" spans="1:2" ht="15.75" customHeight="1" x14ac:dyDescent="0.3">
      <c r="A913" s="122"/>
      <c r="B913" s="123"/>
    </row>
    <row r="914" spans="1:2" ht="15.75" customHeight="1" x14ac:dyDescent="0.3">
      <c r="A914" s="122"/>
      <c r="B914" s="123"/>
    </row>
    <row r="915" spans="1:2" ht="15.75" customHeight="1" x14ac:dyDescent="0.3">
      <c r="A915" s="122"/>
      <c r="B915" s="123"/>
    </row>
    <row r="916" spans="1:2" ht="15.75" customHeight="1" x14ac:dyDescent="0.3">
      <c r="A916" s="122"/>
      <c r="B916" s="123"/>
    </row>
    <row r="917" spans="1:2" ht="15.75" customHeight="1" x14ac:dyDescent="0.3">
      <c r="A917" s="122"/>
      <c r="B917" s="123"/>
    </row>
    <row r="918" spans="1:2" ht="15.75" customHeight="1" x14ac:dyDescent="0.3">
      <c r="A918" s="122"/>
      <c r="B918" s="123"/>
    </row>
    <row r="919" spans="1:2" ht="15.75" customHeight="1" x14ac:dyDescent="0.3">
      <c r="A919" s="122"/>
      <c r="B919" s="123"/>
    </row>
    <row r="920" spans="1:2" ht="15.75" customHeight="1" x14ac:dyDescent="0.3">
      <c r="A920" s="122"/>
      <c r="B920" s="123"/>
    </row>
    <row r="921" spans="1:2" ht="15.75" customHeight="1" x14ac:dyDescent="0.3">
      <c r="A921" s="122"/>
      <c r="B921" s="123"/>
    </row>
    <row r="922" spans="1:2" ht="15.75" customHeight="1" x14ac:dyDescent="0.3">
      <c r="A922" s="122"/>
      <c r="B922" s="123"/>
    </row>
    <row r="923" spans="1:2" ht="15.75" customHeight="1" x14ac:dyDescent="0.3">
      <c r="A923" s="122"/>
      <c r="B923" s="123"/>
    </row>
    <row r="924" spans="1:2" ht="15.75" customHeight="1" x14ac:dyDescent="0.3">
      <c r="A924" s="122"/>
      <c r="B924" s="123"/>
    </row>
    <row r="925" spans="1:2" ht="15.75" customHeight="1" x14ac:dyDescent="0.3">
      <c r="A925" s="122"/>
      <c r="B925" s="123"/>
    </row>
    <row r="926" spans="1:2" ht="15.75" customHeight="1" x14ac:dyDescent="0.3">
      <c r="A926" s="122"/>
      <c r="B926" s="123"/>
    </row>
    <row r="927" spans="1:2" ht="15.75" customHeight="1" x14ac:dyDescent="0.3">
      <c r="A927" s="122"/>
      <c r="B927" s="123"/>
    </row>
    <row r="928" spans="1:2" ht="15.75" customHeight="1" x14ac:dyDescent="0.3">
      <c r="A928" s="122"/>
      <c r="B928" s="123"/>
    </row>
    <row r="929" spans="1:2" ht="15.75" customHeight="1" x14ac:dyDescent="0.3">
      <c r="A929" s="122"/>
      <c r="B929" s="123"/>
    </row>
    <row r="930" spans="1:2" ht="15.75" customHeight="1" x14ac:dyDescent="0.3">
      <c r="A930" s="122"/>
      <c r="B930" s="123"/>
    </row>
    <row r="931" spans="1:2" ht="15.75" customHeight="1" x14ac:dyDescent="0.3">
      <c r="A931" s="122"/>
      <c r="B931" s="123"/>
    </row>
    <row r="932" spans="1:2" ht="15.75" customHeight="1" x14ac:dyDescent="0.3">
      <c r="A932" s="122"/>
      <c r="B932" s="123"/>
    </row>
    <row r="933" spans="1:2" ht="15.75" customHeight="1" x14ac:dyDescent="0.3">
      <c r="A933" s="122"/>
      <c r="B933" s="123"/>
    </row>
    <row r="934" spans="1:2" ht="15.75" customHeight="1" x14ac:dyDescent="0.3">
      <c r="A934" s="122"/>
      <c r="B934" s="123"/>
    </row>
    <row r="935" spans="1:2" ht="15.75" customHeight="1" x14ac:dyDescent="0.3">
      <c r="A935" s="122"/>
      <c r="B935" s="123"/>
    </row>
    <row r="936" spans="1:2" ht="15.75" customHeight="1" x14ac:dyDescent="0.3">
      <c r="A936" s="122"/>
      <c r="B936" s="123"/>
    </row>
    <row r="937" spans="1:2" ht="15.75" customHeight="1" x14ac:dyDescent="0.3">
      <c r="A937" s="122"/>
      <c r="B937" s="123"/>
    </row>
    <row r="938" spans="1:2" ht="15.75" customHeight="1" x14ac:dyDescent="0.3">
      <c r="A938" s="122"/>
      <c r="B938" s="123"/>
    </row>
    <row r="939" spans="1:2" ht="15.75" customHeight="1" x14ac:dyDescent="0.3">
      <c r="A939" s="122"/>
      <c r="B939" s="123"/>
    </row>
    <row r="940" spans="1:2" ht="15.75" customHeight="1" x14ac:dyDescent="0.3">
      <c r="A940" s="122"/>
      <c r="B940" s="123"/>
    </row>
    <row r="941" spans="1:2" ht="15.75" customHeight="1" x14ac:dyDescent="0.3">
      <c r="A941" s="122"/>
      <c r="B941" s="123"/>
    </row>
    <row r="942" spans="1:2" ht="15.75" customHeight="1" x14ac:dyDescent="0.3">
      <c r="A942" s="122"/>
      <c r="B942" s="123"/>
    </row>
    <row r="943" spans="1:2" ht="15.75" customHeight="1" x14ac:dyDescent="0.3">
      <c r="A943" s="122"/>
      <c r="B943" s="123"/>
    </row>
    <row r="944" spans="1:2" ht="15.75" customHeight="1" x14ac:dyDescent="0.3">
      <c r="A944" s="122"/>
      <c r="B944" s="123"/>
    </row>
    <row r="945" spans="1:2" ht="15.75" customHeight="1" x14ac:dyDescent="0.3">
      <c r="A945" s="122"/>
      <c r="B945" s="123"/>
    </row>
    <row r="946" spans="1:2" ht="15.75" customHeight="1" x14ac:dyDescent="0.3">
      <c r="A946" s="122"/>
      <c r="B946" s="123"/>
    </row>
    <row r="947" spans="1:2" ht="15.75" customHeight="1" x14ac:dyDescent="0.3">
      <c r="A947" s="122"/>
      <c r="B947" s="123"/>
    </row>
    <row r="948" spans="1:2" ht="15.75" customHeight="1" x14ac:dyDescent="0.3">
      <c r="A948" s="122"/>
      <c r="B948" s="123"/>
    </row>
    <row r="949" spans="1:2" ht="15.75" customHeight="1" x14ac:dyDescent="0.3">
      <c r="A949" s="122"/>
      <c r="B949" s="123"/>
    </row>
    <row r="950" spans="1:2" ht="15.75" customHeight="1" x14ac:dyDescent="0.3">
      <c r="A950" s="122"/>
      <c r="B950" s="123"/>
    </row>
    <row r="951" spans="1:2" ht="15.75" customHeight="1" x14ac:dyDescent="0.3">
      <c r="A951" s="122"/>
      <c r="B951" s="123"/>
    </row>
    <row r="952" spans="1:2" ht="15.75" customHeight="1" x14ac:dyDescent="0.3">
      <c r="A952" s="122"/>
      <c r="B952" s="123"/>
    </row>
    <row r="953" spans="1:2" ht="15.75" customHeight="1" x14ac:dyDescent="0.3">
      <c r="A953" s="122"/>
      <c r="B953" s="123"/>
    </row>
    <row r="954" spans="1:2" ht="15.75" customHeight="1" x14ac:dyDescent="0.3">
      <c r="A954" s="122"/>
      <c r="B954" s="123"/>
    </row>
    <row r="955" spans="1:2" ht="15.75" customHeight="1" x14ac:dyDescent="0.3">
      <c r="A955" s="122"/>
      <c r="B955" s="123"/>
    </row>
    <row r="956" spans="1:2" ht="15.75" customHeight="1" x14ac:dyDescent="0.3">
      <c r="A956" s="122"/>
      <c r="B956" s="123"/>
    </row>
    <row r="957" spans="1:2" ht="15.75" customHeight="1" x14ac:dyDescent="0.3">
      <c r="A957" s="122"/>
      <c r="B957" s="123"/>
    </row>
    <row r="958" spans="1:2" ht="15.75" customHeight="1" x14ac:dyDescent="0.3">
      <c r="A958" s="122"/>
      <c r="B958" s="123"/>
    </row>
    <row r="959" spans="1:2" ht="15.75" customHeight="1" x14ac:dyDescent="0.3">
      <c r="A959" s="122"/>
      <c r="B959" s="123"/>
    </row>
    <row r="960" spans="1:2" ht="15.75" customHeight="1" x14ac:dyDescent="0.3">
      <c r="A960" s="122"/>
      <c r="B960" s="123"/>
    </row>
    <row r="961" spans="1:2" ht="15.75" customHeight="1" x14ac:dyDescent="0.3">
      <c r="A961" s="122"/>
      <c r="B961" s="123"/>
    </row>
    <row r="962" spans="1:2" ht="15.75" customHeight="1" x14ac:dyDescent="0.3">
      <c r="A962" s="122"/>
      <c r="B962" s="123"/>
    </row>
    <row r="963" spans="1:2" ht="15.75" customHeight="1" x14ac:dyDescent="0.3">
      <c r="A963" s="122"/>
      <c r="B963" s="123"/>
    </row>
    <row r="964" spans="1:2" ht="15.75" customHeight="1" x14ac:dyDescent="0.3">
      <c r="A964" s="122"/>
      <c r="B964" s="123"/>
    </row>
    <row r="965" spans="1:2" ht="15.75" customHeight="1" x14ac:dyDescent="0.3">
      <c r="A965" s="122"/>
      <c r="B965" s="123"/>
    </row>
    <row r="966" spans="1:2" ht="15.75" customHeight="1" x14ac:dyDescent="0.3">
      <c r="A966" s="122"/>
      <c r="B966" s="123"/>
    </row>
    <row r="967" spans="1:2" ht="15.75" customHeight="1" x14ac:dyDescent="0.3">
      <c r="A967" s="122"/>
      <c r="B967" s="123"/>
    </row>
    <row r="968" spans="1:2" ht="15.75" customHeight="1" x14ac:dyDescent="0.3">
      <c r="A968" s="122"/>
      <c r="B968" s="123"/>
    </row>
    <row r="969" spans="1:2" ht="15.75" customHeight="1" x14ac:dyDescent="0.3">
      <c r="A969" s="122"/>
      <c r="B969" s="123"/>
    </row>
    <row r="970" spans="1:2" ht="15.75" customHeight="1" x14ac:dyDescent="0.3">
      <c r="A970" s="122"/>
      <c r="B970" s="123"/>
    </row>
    <row r="971" spans="1:2" ht="15.75" customHeight="1" x14ac:dyDescent="0.3">
      <c r="A971" s="122"/>
      <c r="B971" s="123"/>
    </row>
    <row r="972" spans="1:2" ht="15.75" customHeight="1" x14ac:dyDescent="0.3">
      <c r="A972" s="122"/>
      <c r="B972" s="123"/>
    </row>
    <row r="973" spans="1:2" ht="15.75" customHeight="1" x14ac:dyDescent="0.3">
      <c r="A973" s="122"/>
      <c r="B973" s="123"/>
    </row>
    <row r="974" spans="1:2" ht="15.75" customHeight="1" x14ac:dyDescent="0.3">
      <c r="A974" s="122"/>
      <c r="B974" s="123"/>
    </row>
    <row r="975" spans="1:2" ht="15.75" customHeight="1" x14ac:dyDescent="0.3">
      <c r="A975" s="122"/>
      <c r="B975" s="123"/>
    </row>
    <row r="976" spans="1:2" ht="15.75" customHeight="1" x14ac:dyDescent="0.3">
      <c r="A976" s="122"/>
      <c r="B976" s="123"/>
    </row>
    <row r="977" spans="1:2" ht="15.75" customHeight="1" x14ac:dyDescent="0.3">
      <c r="A977" s="122"/>
      <c r="B977" s="123"/>
    </row>
    <row r="978" spans="1:2" ht="15.75" customHeight="1" x14ac:dyDescent="0.3">
      <c r="A978" s="122"/>
      <c r="B978" s="123"/>
    </row>
    <row r="979" spans="1:2" ht="15.75" customHeight="1" x14ac:dyDescent="0.3">
      <c r="A979" s="122"/>
      <c r="B979" s="123"/>
    </row>
    <row r="980" spans="1:2" ht="15.75" customHeight="1" x14ac:dyDescent="0.3">
      <c r="A980" s="122"/>
      <c r="B980" s="123"/>
    </row>
    <row r="981" spans="1:2" ht="15.75" customHeight="1" x14ac:dyDescent="0.3">
      <c r="A981" s="122"/>
      <c r="B981" s="123"/>
    </row>
    <row r="982" spans="1:2" ht="15.75" customHeight="1" x14ac:dyDescent="0.3">
      <c r="A982" s="122"/>
      <c r="B982" s="123"/>
    </row>
    <row r="983" spans="1:2" ht="15.75" customHeight="1" x14ac:dyDescent="0.3">
      <c r="A983" s="122"/>
      <c r="B983" s="123"/>
    </row>
    <row r="984" spans="1:2" ht="15.75" customHeight="1" x14ac:dyDescent="0.3">
      <c r="A984" s="122"/>
      <c r="B984" s="123"/>
    </row>
    <row r="985" spans="1:2" ht="15.75" customHeight="1" x14ac:dyDescent="0.3">
      <c r="A985" s="122"/>
      <c r="B985" s="123"/>
    </row>
    <row r="986" spans="1:2" ht="15.75" customHeight="1" x14ac:dyDescent="0.3">
      <c r="A986" s="122"/>
      <c r="B986" s="123"/>
    </row>
    <row r="987" spans="1:2" ht="15.75" customHeight="1" x14ac:dyDescent="0.3">
      <c r="A987" s="122"/>
      <c r="B987" s="123"/>
    </row>
    <row r="988" spans="1:2" ht="15.75" customHeight="1" x14ac:dyDescent="0.3">
      <c r="A988" s="122"/>
      <c r="B988" s="123"/>
    </row>
    <row r="989" spans="1:2" ht="15.75" customHeight="1" x14ac:dyDescent="0.3">
      <c r="A989" s="122"/>
      <c r="B989" s="123"/>
    </row>
    <row r="990" spans="1:2" ht="15.75" customHeight="1" x14ac:dyDescent="0.3">
      <c r="A990" s="122"/>
      <c r="B990" s="123"/>
    </row>
    <row r="991" spans="1:2" ht="15.75" customHeight="1" x14ac:dyDescent="0.3">
      <c r="A991" s="122"/>
      <c r="B991" s="123"/>
    </row>
    <row r="992" spans="1:2" ht="15.75" customHeight="1" x14ac:dyDescent="0.3">
      <c r="A992" s="122"/>
      <c r="B992" s="123"/>
    </row>
    <row r="993" spans="1:2" ht="15.75" customHeight="1" x14ac:dyDescent="0.3">
      <c r="A993" s="122"/>
      <c r="B993" s="123"/>
    </row>
    <row r="994" spans="1:2" ht="15.75" customHeight="1" x14ac:dyDescent="0.3">
      <c r="A994" s="122"/>
      <c r="B994" s="123"/>
    </row>
    <row r="995" spans="1:2" ht="15.75" customHeight="1" x14ac:dyDescent="0.3">
      <c r="A995" s="122"/>
      <c r="B995" s="123"/>
    </row>
    <row r="996" spans="1:2" ht="15.75" customHeight="1" x14ac:dyDescent="0.3">
      <c r="A996" s="122"/>
      <c r="B996" s="123"/>
    </row>
    <row r="997" spans="1:2" ht="15.75" customHeight="1" x14ac:dyDescent="0.3">
      <c r="A997" s="122"/>
      <c r="B997" s="123"/>
    </row>
    <row r="998" spans="1:2" ht="15.75" customHeight="1" x14ac:dyDescent="0.3">
      <c r="A998" s="122"/>
      <c r="B998" s="123"/>
    </row>
    <row r="999" spans="1:2" ht="15.75" customHeight="1" x14ac:dyDescent="0.3">
      <c r="A999" s="122"/>
      <c r="B999" s="123"/>
    </row>
    <row r="1000" spans="1:2" ht="15.75" customHeight="1" x14ac:dyDescent="0.3">
      <c r="A1000" s="122"/>
      <c r="B1000" s="123"/>
    </row>
    <row r="1001" spans="1:2" ht="15.75" customHeight="1" x14ac:dyDescent="0.3">
      <c r="A1001" s="122"/>
      <c r="B1001" s="123"/>
    </row>
    <row r="1002" spans="1:2" ht="15.75" customHeight="1" x14ac:dyDescent="0.3">
      <c r="A1002" s="122"/>
      <c r="B1002" s="123"/>
    </row>
    <row r="1003" spans="1:2" ht="15.75" customHeight="1" x14ac:dyDescent="0.3">
      <c r="A1003" s="122"/>
      <c r="B1003" s="123"/>
    </row>
    <row r="1004" spans="1:2" ht="15.75" customHeight="1" x14ac:dyDescent="0.3">
      <c r="A1004" s="122"/>
      <c r="B1004" s="123"/>
    </row>
    <row r="1005" spans="1:2" ht="15.75" customHeight="1" x14ac:dyDescent="0.3">
      <c r="A1005" s="122"/>
      <c r="B1005" s="123"/>
    </row>
    <row r="1006" spans="1:2" ht="15.75" customHeight="1" x14ac:dyDescent="0.3">
      <c r="A1006" s="122"/>
      <c r="B1006" s="123"/>
    </row>
    <row r="1007" spans="1:2" ht="15.75" customHeight="1" x14ac:dyDescent="0.3">
      <c r="A1007" s="122"/>
      <c r="B1007" s="123"/>
    </row>
    <row r="1008" spans="1:2" ht="15.75" customHeight="1" x14ac:dyDescent="0.3">
      <c r="A1008" s="122"/>
      <c r="B1008" s="123"/>
    </row>
    <row r="1009" spans="1:2" ht="15.75" customHeight="1" x14ac:dyDescent="0.3">
      <c r="A1009" s="122"/>
      <c r="B1009" s="123"/>
    </row>
    <row r="1010" spans="1:2" ht="15.75" customHeight="1" x14ac:dyDescent="0.3">
      <c r="A1010" s="122"/>
      <c r="B1010" s="123"/>
    </row>
    <row r="1011" spans="1:2" ht="15.75" customHeight="1" x14ac:dyDescent="0.3">
      <c r="A1011" s="122"/>
      <c r="B1011" s="123"/>
    </row>
    <row r="1012" spans="1:2" ht="15.75" customHeight="1" x14ac:dyDescent="0.3">
      <c r="A1012" s="122"/>
      <c r="B1012" s="123"/>
    </row>
    <row r="1013" spans="1:2" ht="15.75" customHeight="1" x14ac:dyDescent="0.3">
      <c r="A1013" s="122"/>
      <c r="B1013" s="123"/>
    </row>
    <row r="1014" spans="1:2" ht="15.75" customHeight="1" x14ac:dyDescent="0.3">
      <c r="A1014" s="122"/>
      <c r="B1014" s="123"/>
    </row>
    <row r="1015" spans="1:2" ht="15.75" customHeight="1" x14ac:dyDescent="0.3">
      <c r="A1015" s="122"/>
      <c r="B1015" s="123"/>
    </row>
    <row r="1016" spans="1:2" ht="15.75" customHeight="1" x14ac:dyDescent="0.3">
      <c r="A1016" s="122"/>
      <c r="B1016" s="123"/>
    </row>
    <row r="1017" spans="1:2" ht="15.75" customHeight="1" x14ac:dyDescent="0.3">
      <c r="A1017" s="122"/>
      <c r="B1017" s="123"/>
    </row>
    <row r="1018" spans="1:2" ht="15.75" customHeight="1" x14ac:dyDescent="0.3">
      <c r="A1018" s="122"/>
      <c r="B1018" s="123"/>
    </row>
    <row r="1019" spans="1:2" ht="15.75" customHeight="1" x14ac:dyDescent="0.3">
      <c r="A1019" s="122"/>
      <c r="B1019" s="123"/>
    </row>
    <row r="1020" spans="1:2" ht="15.75" customHeight="1" x14ac:dyDescent="0.3">
      <c r="A1020" s="122"/>
      <c r="B1020" s="123"/>
    </row>
    <row r="1021" spans="1:2" ht="15.75" customHeight="1" x14ac:dyDescent="0.3">
      <c r="A1021" s="122"/>
      <c r="B1021" s="123"/>
    </row>
    <row r="1022" spans="1:2" ht="15.75" customHeight="1" x14ac:dyDescent="0.3">
      <c r="A1022" s="122"/>
      <c r="B1022" s="123"/>
    </row>
    <row r="1023" spans="1:2" ht="15.75" customHeight="1" x14ac:dyDescent="0.3">
      <c r="A1023" s="122"/>
      <c r="B1023" s="123"/>
    </row>
    <row r="1024" spans="1:2" ht="15.75" customHeight="1" x14ac:dyDescent="0.3">
      <c r="A1024" s="122"/>
      <c r="B1024" s="123"/>
    </row>
    <row r="1025" spans="1:2" ht="15.75" customHeight="1" x14ac:dyDescent="0.3">
      <c r="A1025" s="122"/>
      <c r="B1025" s="123"/>
    </row>
    <row r="1026" spans="1:2" ht="15.75" customHeight="1" x14ac:dyDescent="0.3">
      <c r="A1026" s="122"/>
      <c r="B1026" s="123"/>
    </row>
    <row r="1027" spans="1:2" ht="15.75" customHeight="1" x14ac:dyDescent="0.3">
      <c r="A1027" s="122"/>
      <c r="B1027" s="123"/>
    </row>
    <row r="1028" spans="1:2" ht="15.75" customHeight="1" x14ac:dyDescent="0.3">
      <c r="A1028" s="122"/>
      <c r="B1028" s="123"/>
    </row>
    <row r="1029" spans="1:2" ht="15.75" customHeight="1" x14ac:dyDescent="0.3">
      <c r="A1029" s="122"/>
      <c r="B1029" s="123"/>
    </row>
    <row r="1030" spans="1:2" ht="15.75" customHeight="1" x14ac:dyDescent="0.3">
      <c r="A1030" s="122"/>
      <c r="B1030" s="123"/>
    </row>
    <row r="1031" spans="1:2" ht="15.75" customHeight="1" x14ac:dyDescent="0.3">
      <c r="A1031" s="122"/>
      <c r="B1031" s="123"/>
    </row>
    <row r="1032" spans="1:2" ht="15.75" customHeight="1" x14ac:dyDescent="0.3">
      <c r="A1032" s="122"/>
      <c r="B1032" s="123"/>
    </row>
    <row r="1033" spans="1:2" ht="15.75" customHeight="1" x14ac:dyDescent="0.3">
      <c r="A1033" s="122"/>
      <c r="B1033" s="123"/>
    </row>
    <row r="1034" spans="1:2" ht="15.75" customHeight="1" x14ac:dyDescent="0.3">
      <c r="A1034" s="122"/>
      <c r="B1034" s="123"/>
    </row>
    <row r="1035" spans="1:2" ht="15.75" customHeight="1" x14ac:dyDescent="0.3">
      <c r="A1035" s="122"/>
      <c r="B1035" s="123"/>
    </row>
    <row r="1036" spans="1:2" ht="15.75" customHeight="1" x14ac:dyDescent="0.3">
      <c r="A1036" s="122"/>
      <c r="B1036" s="123"/>
    </row>
    <row r="1037" spans="1:2" ht="15.75" customHeight="1" x14ac:dyDescent="0.3">
      <c r="A1037" s="122"/>
      <c r="B1037" s="123"/>
    </row>
    <row r="1038" spans="1:2" ht="15.75" customHeight="1" x14ac:dyDescent="0.3">
      <c r="A1038" s="122"/>
      <c r="B1038" s="123"/>
    </row>
    <row r="1039" spans="1:2" ht="15.75" customHeight="1" x14ac:dyDescent="0.3">
      <c r="A1039" s="122"/>
      <c r="B1039" s="123"/>
    </row>
    <row r="1040" spans="1:2" ht="15.75" customHeight="1" x14ac:dyDescent="0.3">
      <c r="A1040" s="122"/>
      <c r="B1040" s="123"/>
    </row>
    <row r="1041" spans="1:2" ht="15.75" customHeight="1" x14ac:dyDescent="0.3">
      <c r="A1041" s="122"/>
      <c r="B1041" s="123"/>
    </row>
    <row r="1042" spans="1:2" ht="15.75" customHeight="1" x14ac:dyDescent="0.3">
      <c r="A1042" s="122"/>
      <c r="B1042" s="123"/>
    </row>
    <row r="1043" spans="1:2" ht="15.75" customHeight="1" x14ac:dyDescent="0.3">
      <c r="A1043" s="122"/>
      <c r="B1043" s="123"/>
    </row>
    <row r="1044" spans="1:2" ht="15.75" customHeight="1" x14ac:dyDescent="0.3">
      <c r="A1044" s="122"/>
      <c r="B1044" s="123"/>
    </row>
    <row r="1045" spans="1:2" ht="15.75" customHeight="1" x14ac:dyDescent="0.3">
      <c r="A1045" s="122"/>
      <c r="B1045" s="123"/>
    </row>
    <row r="1046" spans="1:2" ht="15.75" customHeight="1" x14ac:dyDescent="0.3">
      <c r="A1046" s="122"/>
      <c r="B1046" s="123"/>
    </row>
    <row r="1047" spans="1:2" ht="15.75" customHeight="1" x14ac:dyDescent="0.3">
      <c r="A1047" s="122"/>
      <c r="B1047" s="123"/>
    </row>
    <row r="1048" spans="1:2" ht="15.75" customHeight="1" x14ac:dyDescent="0.3">
      <c r="A1048" s="122"/>
      <c r="B1048" s="123"/>
    </row>
    <row r="1049" spans="1:2" ht="15.75" customHeight="1" x14ac:dyDescent="0.3">
      <c r="A1049" s="122"/>
      <c r="B1049" s="123"/>
    </row>
    <row r="1050" spans="1:2" ht="15.75" customHeight="1" x14ac:dyDescent="0.3">
      <c r="A1050" s="122"/>
      <c r="B1050" s="123"/>
    </row>
    <row r="1051" spans="1:2" ht="15.75" customHeight="1" x14ac:dyDescent="0.3">
      <c r="A1051" s="122"/>
      <c r="B1051" s="123"/>
    </row>
    <row r="1052" spans="1:2" ht="15.75" customHeight="1" x14ac:dyDescent="0.3">
      <c r="A1052" s="122"/>
      <c r="B1052" s="123"/>
    </row>
    <row r="1053" spans="1:2" ht="15.75" customHeight="1" x14ac:dyDescent="0.3">
      <c r="A1053" s="122"/>
      <c r="B1053" s="123"/>
    </row>
    <row r="1054" spans="1:2" ht="15.75" customHeight="1" x14ac:dyDescent="0.3">
      <c r="A1054" s="122"/>
      <c r="B1054" s="123"/>
    </row>
    <row r="1055" spans="1:2" ht="15.75" customHeight="1" x14ac:dyDescent="0.3">
      <c r="A1055" s="122"/>
      <c r="B1055" s="123"/>
    </row>
    <row r="1056" spans="1:2" ht="15.75" customHeight="1" x14ac:dyDescent="0.3">
      <c r="A1056" s="122"/>
      <c r="B1056" s="123"/>
    </row>
    <row r="1057" spans="1:2" ht="15.75" customHeight="1" x14ac:dyDescent="0.3">
      <c r="A1057" s="122"/>
      <c r="B1057" s="123"/>
    </row>
    <row r="1058" spans="1:2" ht="15.75" customHeight="1" x14ac:dyDescent="0.3">
      <c r="A1058" s="122"/>
      <c r="B1058" s="123"/>
    </row>
    <row r="1059" spans="1:2" ht="15.75" customHeight="1" x14ac:dyDescent="0.3">
      <c r="A1059" s="122"/>
      <c r="B1059" s="123"/>
    </row>
    <row r="1060" spans="1:2" ht="15.75" customHeight="1" x14ac:dyDescent="0.3">
      <c r="A1060" s="122"/>
      <c r="B1060" s="123"/>
    </row>
    <row r="1061" spans="1:2" ht="15.75" customHeight="1" x14ac:dyDescent="0.3">
      <c r="A1061" s="122"/>
      <c r="B1061" s="123"/>
    </row>
    <row r="1062" spans="1:2" ht="15.75" customHeight="1" x14ac:dyDescent="0.3">
      <c r="A1062" s="122"/>
      <c r="B1062" s="123"/>
    </row>
    <row r="1063" spans="1:2" ht="15.75" customHeight="1" x14ac:dyDescent="0.3">
      <c r="A1063" s="122"/>
      <c r="B1063" s="123"/>
    </row>
    <row r="1064" spans="1:2" ht="15.75" customHeight="1" x14ac:dyDescent="0.3">
      <c r="A1064" s="122"/>
      <c r="B1064" s="123"/>
    </row>
    <row r="1065" spans="1:2" ht="15.75" customHeight="1" x14ac:dyDescent="0.3">
      <c r="A1065" s="122"/>
      <c r="B1065" s="123"/>
    </row>
    <row r="1066" spans="1:2" ht="15.75" customHeight="1" x14ac:dyDescent="0.3">
      <c r="A1066" s="122"/>
      <c r="B1066" s="123"/>
    </row>
    <row r="1067" spans="1:2" ht="15.75" customHeight="1" x14ac:dyDescent="0.3">
      <c r="A1067" s="122"/>
      <c r="B1067" s="123"/>
    </row>
    <row r="1068" spans="1:2" ht="15.75" customHeight="1" x14ac:dyDescent="0.3">
      <c r="A1068" s="122"/>
      <c r="B1068" s="123"/>
    </row>
    <row r="1069" spans="1:2" ht="15.75" customHeight="1" x14ac:dyDescent="0.3">
      <c r="A1069" s="122"/>
      <c r="B1069" s="123"/>
    </row>
    <row r="1070" spans="1:2" ht="15.75" customHeight="1" x14ac:dyDescent="0.3">
      <c r="A1070" s="122"/>
      <c r="B1070" s="123"/>
    </row>
    <row r="1071" spans="1:2" ht="15.75" customHeight="1" x14ac:dyDescent="0.3">
      <c r="A1071" s="122"/>
      <c r="B1071" s="123"/>
    </row>
    <row r="1072" spans="1:2" ht="15.75" customHeight="1" x14ac:dyDescent="0.3">
      <c r="A1072" s="122"/>
      <c r="B1072" s="123"/>
    </row>
    <row r="1073" spans="1:2" ht="15.75" customHeight="1" x14ac:dyDescent="0.3">
      <c r="A1073" s="122"/>
      <c r="B1073" s="123"/>
    </row>
    <row r="1074" spans="1:2" ht="15.75" customHeight="1" x14ac:dyDescent="0.3">
      <c r="A1074" s="122"/>
      <c r="B1074" s="123"/>
    </row>
    <row r="1075" spans="1:2" ht="15.75" customHeight="1" x14ac:dyDescent="0.3">
      <c r="A1075" s="122"/>
      <c r="B1075" s="123"/>
    </row>
    <row r="1076" spans="1:2" ht="15.75" customHeight="1" x14ac:dyDescent="0.3">
      <c r="A1076" s="122"/>
      <c r="B1076" s="123"/>
    </row>
    <row r="1077" spans="1:2" ht="15.75" customHeight="1" x14ac:dyDescent="0.3">
      <c r="A1077" s="122"/>
      <c r="B1077" s="123"/>
    </row>
    <row r="1078" spans="1:2" ht="15.75" customHeight="1" x14ac:dyDescent="0.3">
      <c r="A1078" s="122"/>
      <c r="B1078" s="123"/>
    </row>
    <row r="1079" spans="1:2" ht="15.75" customHeight="1" x14ac:dyDescent="0.3">
      <c r="A1079" s="122"/>
      <c r="B1079" s="123"/>
    </row>
    <row r="1080" spans="1:2" ht="15.75" customHeight="1" x14ac:dyDescent="0.3">
      <c r="A1080" s="122"/>
      <c r="B1080" s="123"/>
    </row>
    <row r="1081" spans="1:2" ht="15.75" customHeight="1" x14ac:dyDescent="0.3">
      <c r="A1081" s="122"/>
      <c r="B1081" s="123"/>
    </row>
    <row r="1082" spans="1:2" ht="15.75" customHeight="1" x14ac:dyDescent="0.3">
      <c r="A1082" s="122"/>
      <c r="B1082" s="123"/>
    </row>
    <row r="1083" spans="1:2" ht="15.75" customHeight="1" x14ac:dyDescent="0.3">
      <c r="A1083" s="122"/>
      <c r="B1083" s="123"/>
    </row>
    <row r="1084" spans="1:2" ht="15.75" customHeight="1" x14ac:dyDescent="0.3">
      <c r="A1084" s="122"/>
      <c r="B1084" s="123"/>
    </row>
    <row r="1085" spans="1:2" ht="15.75" customHeight="1" x14ac:dyDescent="0.3">
      <c r="A1085" s="122"/>
      <c r="B1085" s="123"/>
    </row>
    <row r="1086" spans="1:2" ht="15.75" customHeight="1" x14ac:dyDescent="0.3">
      <c r="A1086" s="122"/>
      <c r="B1086" s="123"/>
    </row>
    <row r="1087" spans="1:2" ht="15.75" customHeight="1" x14ac:dyDescent="0.3">
      <c r="A1087" s="122"/>
      <c r="B1087" s="123"/>
    </row>
    <row r="1088" spans="1:2" ht="15.75" customHeight="1" x14ac:dyDescent="0.3">
      <c r="A1088" s="122"/>
      <c r="B1088" s="123"/>
    </row>
    <row r="1089" spans="1:2" ht="15.75" customHeight="1" x14ac:dyDescent="0.3">
      <c r="A1089" s="122"/>
      <c r="B1089" s="123"/>
    </row>
    <row r="1090" spans="1:2" ht="15.75" customHeight="1" x14ac:dyDescent="0.3">
      <c r="A1090" s="122"/>
      <c r="B1090" s="123"/>
    </row>
    <row r="1091" spans="1:2" ht="15.75" customHeight="1" x14ac:dyDescent="0.3">
      <c r="A1091" s="122"/>
      <c r="B1091" s="123"/>
    </row>
    <row r="1092" spans="1:2" ht="15.75" customHeight="1" x14ac:dyDescent="0.3">
      <c r="A1092" s="122"/>
      <c r="B1092" s="123"/>
    </row>
    <row r="1093" spans="1:2" ht="15.75" customHeight="1" x14ac:dyDescent="0.3">
      <c r="A1093" s="122"/>
      <c r="B1093" s="123"/>
    </row>
    <row r="1094" spans="1:2" ht="15.75" customHeight="1" x14ac:dyDescent="0.3">
      <c r="A1094" s="122"/>
      <c r="B1094" s="123"/>
    </row>
    <row r="1095" spans="1:2" ht="15.75" customHeight="1" x14ac:dyDescent="0.3">
      <c r="A1095" s="122"/>
      <c r="B1095" s="123"/>
    </row>
    <row r="1096" spans="1:2" ht="15.75" customHeight="1" x14ac:dyDescent="0.3">
      <c r="A1096" s="122"/>
      <c r="B1096" s="123"/>
    </row>
    <row r="1097" spans="1:2" ht="15.75" customHeight="1" x14ac:dyDescent="0.3">
      <c r="A1097" s="122"/>
      <c r="B1097" s="123"/>
    </row>
    <row r="1098" spans="1:2" ht="15.75" customHeight="1" x14ac:dyDescent="0.3">
      <c r="A1098" s="122"/>
      <c r="B1098" s="123"/>
    </row>
    <row r="1099" spans="1:2" ht="15.75" customHeight="1" x14ac:dyDescent="0.3">
      <c r="A1099" s="122"/>
      <c r="B1099" s="123"/>
    </row>
    <row r="1100" spans="1:2" ht="15.75" customHeight="1" x14ac:dyDescent="0.3">
      <c r="A1100" s="122"/>
      <c r="B1100" s="123"/>
    </row>
    <row r="1101" spans="1:2" ht="15.75" customHeight="1" x14ac:dyDescent="0.3">
      <c r="A1101" s="122"/>
      <c r="B1101" s="123"/>
    </row>
    <row r="1102" spans="1:2" ht="15.75" customHeight="1" x14ac:dyDescent="0.3">
      <c r="A1102" s="122"/>
      <c r="B1102" s="123"/>
    </row>
    <row r="1103" spans="1:2" ht="15.75" customHeight="1" x14ac:dyDescent="0.3">
      <c r="A1103" s="122"/>
      <c r="B1103" s="123"/>
    </row>
    <row r="1104" spans="1:2" ht="15.75" customHeight="1" x14ac:dyDescent="0.3">
      <c r="A1104" s="122"/>
      <c r="B1104" s="123"/>
    </row>
    <row r="1105" spans="1:2" ht="15.75" customHeight="1" x14ac:dyDescent="0.3">
      <c r="A1105" s="122"/>
      <c r="B1105" s="123"/>
    </row>
    <row r="1106" spans="1:2" ht="15.75" customHeight="1" x14ac:dyDescent="0.3">
      <c r="A1106" s="122"/>
      <c r="B1106" s="123"/>
    </row>
    <row r="1107" spans="1:2" ht="15.75" customHeight="1" x14ac:dyDescent="0.3">
      <c r="A1107" s="122"/>
      <c r="B1107" s="123"/>
    </row>
    <row r="1108" spans="1:2" ht="15.75" customHeight="1" x14ac:dyDescent="0.3">
      <c r="A1108" s="122"/>
      <c r="B1108" s="123"/>
    </row>
    <row r="1109" spans="1:2" ht="15.75" customHeight="1" x14ac:dyDescent="0.3">
      <c r="A1109" s="122"/>
      <c r="B1109" s="123"/>
    </row>
    <row r="1110" spans="1:2" ht="15.75" customHeight="1" x14ac:dyDescent="0.3">
      <c r="A1110" s="122"/>
      <c r="B1110" s="123"/>
    </row>
    <row r="1111" spans="1:2" ht="15.75" customHeight="1" x14ac:dyDescent="0.3">
      <c r="A1111" s="122"/>
      <c r="B1111" s="123"/>
    </row>
    <row r="1112" spans="1:2" ht="15.75" customHeight="1" x14ac:dyDescent="0.3">
      <c r="A1112" s="122"/>
      <c r="B1112" s="123"/>
    </row>
    <row r="1113" spans="1:2" ht="15.75" customHeight="1" x14ac:dyDescent="0.3">
      <c r="A1113" s="122"/>
      <c r="B1113" s="123"/>
    </row>
    <row r="1114" spans="1:2" ht="15.75" customHeight="1" x14ac:dyDescent="0.3">
      <c r="A1114" s="122"/>
      <c r="B1114" s="123"/>
    </row>
    <row r="1115" spans="1:2" ht="15.75" customHeight="1" x14ac:dyDescent="0.3">
      <c r="A1115" s="122"/>
      <c r="B1115" s="123"/>
    </row>
    <row r="1116" spans="1:2" ht="15.75" customHeight="1" x14ac:dyDescent="0.3">
      <c r="A1116" s="122"/>
      <c r="B1116" s="123"/>
    </row>
    <row r="1117" spans="1:2" ht="15.75" customHeight="1" x14ac:dyDescent="0.3">
      <c r="A1117" s="122"/>
      <c r="B1117" s="123"/>
    </row>
    <row r="1118" spans="1:2" ht="15.75" customHeight="1" x14ac:dyDescent="0.3">
      <c r="A1118" s="122"/>
      <c r="B1118" s="123"/>
    </row>
    <row r="1119" spans="1:2" ht="15.75" customHeight="1" x14ac:dyDescent="0.3">
      <c r="A1119" s="122"/>
      <c r="B1119" s="123"/>
    </row>
    <row r="1120" spans="1:2" ht="15.75" customHeight="1" x14ac:dyDescent="0.3">
      <c r="A1120" s="122"/>
      <c r="B1120" s="123"/>
    </row>
    <row r="1121" spans="1:2" ht="15.75" customHeight="1" x14ac:dyDescent="0.3">
      <c r="A1121" s="122"/>
      <c r="B1121" s="123"/>
    </row>
    <row r="1122" spans="1:2" ht="15.75" customHeight="1" x14ac:dyDescent="0.3">
      <c r="A1122" s="122"/>
      <c r="B1122" s="123"/>
    </row>
    <row r="1123" spans="1:2" ht="15.75" customHeight="1" x14ac:dyDescent="0.3">
      <c r="A1123" s="122"/>
      <c r="B1123" s="123"/>
    </row>
    <row r="1124" spans="1:2" ht="15.75" customHeight="1" x14ac:dyDescent="0.3">
      <c r="A1124" s="122"/>
      <c r="B1124" s="123"/>
    </row>
    <row r="1125" spans="1:2" ht="15.75" customHeight="1" x14ac:dyDescent="0.3">
      <c r="A1125" s="122"/>
      <c r="B1125" s="123"/>
    </row>
    <row r="1126" spans="1:2" ht="15.75" customHeight="1" x14ac:dyDescent="0.3">
      <c r="A1126" s="122"/>
      <c r="B1126" s="123"/>
    </row>
    <row r="1127" spans="1:2" ht="15.75" customHeight="1" x14ac:dyDescent="0.3">
      <c r="A1127" s="122"/>
      <c r="B1127" s="123"/>
    </row>
    <row r="1128" spans="1:2" ht="15.75" customHeight="1" x14ac:dyDescent="0.3">
      <c r="A1128" s="122"/>
      <c r="B1128" s="123"/>
    </row>
    <row r="1129" spans="1:2" ht="15.75" customHeight="1" x14ac:dyDescent="0.3">
      <c r="A1129" s="122"/>
      <c r="B1129" s="123"/>
    </row>
    <row r="1130" spans="1:2" ht="15.75" customHeight="1" x14ac:dyDescent="0.3">
      <c r="A1130" s="122"/>
      <c r="B1130" s="123"/>
    </row>
    <row r="1131" spans="1:2" ht="15.75" customHeight="1" x14ac:dyDescent="0.3">
      <c r="A1131" s="122"/>
      <c r="B1131" s="123"/>
    </row>
    <row r="1132" spans="1:2" ht="15.75" customHeight="1" x14ac:dyDescent="0.3">
      <c r="A1132" s="122"/>
      <c r="B1132" s="123"/>
    </row>
    <row r="1133" spans="1:2" ht="15.75" customHeight="1" x14ac:dyDescent="0.3">
      <c r="A1133" s="122"/>
      <c r="B1133" s="123"/>
    </row>
    <row r="1134" spans="1:2" ht="15.75" customHeight="1" x14ac:dyDescent="0.3">
      <c r="A1134" s="122"/>
      <c r="B1134" s="123"/>
    </row>
    <row r="1135" spans="1:2" ht="15.75" customHeight="1" x14ac:dyDescent="0.3">
      <c r="A1135" s="122"/>
      <c r="B1135" s="123"/>
    </row>
    <row r="1136" spans="1:2" ht="15.75" customHeight="1" x14ac:dyDescent="0.3">
      <c r="A1136" s="122"/>
      <c r="B1136" s="123"/>
    </row>
    <row r="1137" spans="1:2" ht="15.75" customHeight="1" x14ac:dyDescent="0.3">
      <c r="A1137" s="122"/>
      <c r="B1137" s="123"/>
    </row>
    <row r="1138" spans="1:2" ht="15.75" customHeight="1" x14ac:dyDescent="0.3">
      <c r="A1138" s="122"/>
      <c r="B1138" s="123"/>
    </row>
    <row r="1139" spans="1:2" ht="15.75" customHeight="1" x14ac:dyDescent="0.3">
      <c r="A1139" s="122"/>
      <c r="B1139" s="123"/>
    </row>
    <row r="1140" spans="1:2" ht="15.75" customHeight="1" x14ac:dyDescent="0.3">
      <c r="A1140" s="122"/>
      <c r="B1140" s="123"/>
    </row>
    <row r="1141" spans="1:2" ht="15.75" customHeight="1" x14ac:dyDescent="0.3">
      <c r="A1141" s="122"/>
      <c r="B1141" s="123"/>
    </row>
    <row r="1142" spans="1:2" ht="15.75" customHeight="1" x14ac:dyDescent="0.3">
      <c r="A1142" s="122"/>
      <c r="B1142" s="123"/>
    </row>
    <row r="1143" spans="1:2" ht="15.75" customHeight="1" x14ac:dyDescent="0.3">
      <c r="A1143" s="122"/>
      <c r="B1143" s="123"/>
    </row>
    <row r="1144" spans="1:2" ht="15.75" customHeight="1" x14ac:dyDescent="0.3">
      <c r="A1144" s="122"/>
      <c r="B1144" s="123"/>
    </row>
    <row r="1145" spans="1:2" ht="15.75" customHeight="1" x14ac:dyDescent="0.3">
      <c r="A1145" s="122"/>
      <c r="B1145" s="123"/>
    </row>
    <row r="1146" spans="1:2" ht="15.75" customHeight="1" x14ac:dyDescent="0.3">
      <c r="A1146" s="122"/>
      <c r="B1146" s="123"/>
    </row>
    <row r="1147" spans="1:2" ht="15.75" customHeight="1" x14ac:dyDescent="0.3">
      <c r="A1147" s="122"/>
      <c r="B1147" s="123"/>
    </row>
    <row r="1148" spans="1:2" ht="15.75" customHeight="1" x14ac:dyDescent="0.3">
      <c r="A1148" s="122"/>
      <c r="B1148" s="123"/>
    </row>
    <row r="1149" spans="1:2" ht="15.75" customHeight="1" x14ac:dyDescent="0.3">
      <c r="A1149" s="122"/>
      <c r="B1149" s="123"/>
    </row>
    <row r="1150" spans="1:2" ht="15.75" customHeight="1" x14ac:dyDescent="0.3">
      <c r="A1150" s="122"/>
      <c r="B1150" s="123"/>
    </row>
    <row r="1151" spans="1:2" ht="15.75" customHeight="1" x14ac:dyDescent="0.3">
      <c r="A1151" s="122"/>
      <c r="B1151" s="123"/>
    </row>
    <row r="1152" spans="1:2" ht="15.75" customHeight="1" x14ac:dyDescent="0.3">
      <c r="A1152" s="122"/>
      <c r="B1152" s="123"/>
    </row>
    <row r="1153" spans="1:2" ht="15.75" customHeight="1" x14ac:dyDescent="0.3">
      <c r="A1153" s="122"/>
      <c r="B1153" s="123"/>
    </row>
    <row r="1154" spans="1:2" ht="15.75" customHeight="1" x14ac:dyDescent="0.3">
      <c r="A1154" s="122"/>
      <c r="B1154" s="123"/>
    </row>
    <row r="1155" spans="1:2" ht="15.75" customHeight="1" x14ac:dyDescent="0.3">
      <c r="A1155" s="122"/>
      <c r="B1155" s="123"/>
    </row>
    <row r="1156" spans="1:2" ht="15.75" customHeight="1" x14ac:dyDescent="0.3">
      <c r="A1156" s="122"/>
      <c r="B1156" s="123"/>
    </row>
    <row r="1157" spans="1:2" ht="15.75" customHeight="1" x14ac:dyDescent="0.3">
      <c r="A1157" s="122"/>
      <c r="B1157" s="123"/>
    </row>
    <row r="1158" spans="1:2" ht="15.75" customHeight="1" x14ac:dyDescent="0.3">
      <c r="A1158" s="122"/>
      <c r="B1158" s="123"/>
    </row>
    <row r="1159" spans="1:2" ht="15.75" customHeight="1" x14ac:dyDescent="0.3">
      <c r="A1159" s="122"/>
      <c r="B1159" s="123"/>
    </row>
    <row r="1160" spans="1:2" ht="15.75" customHeight="1" x14ac:dyDescent="0.3">
      <c r="A1160" s="122"/>
      <c r="B1160" s="123"/>
    </row>
    <row r="1161" spans="1:2" ht="15.75" customHeight="1" x14ac:dyDescent="0.3">
      <c r="A1161" s="122"/>
      <c r="B1161" s="123"/>
    </row>
    <row r="1162" spans="1:2" ht="15.75" customHeight="1" x14ac:dyDescent="0.3">
      <c r="A1162" s="122"/>
      <c r="B1162" s="123"/>
    </row>
    <row r="1163" spans="1:2" ht="15.75" customHeight="1" x14ac:dyDescent="0.3">
      <c r="A1163" s="122"/>
      <c r="B1163" s="123"/>
    </row>
    <row r="1164" spans="1:2" ht="15.75" customHeight="1" x14ac:dyDescent="0.3">
      <c r="A1164" s="122"/>
      <c r="B1164" s="123"/>
    </row>
    <row r="1165" spans="1:2" ht="15.75" customHeight="1" x14ac:dyDescent="0.3">
      <c r="A1165" s="122"/>
      <c r="B1165" s="123"/>
    </row>
    <row r="1166" spans="1:2" ht="15.75" customHeight="1" x14ac:dyDescent="0.3">
      <c r="A1166" s="122"/>
      <c r="B1166" s="123"/>
    </row>
    <row r="1167" spans="1:2" ht="15.75" customHeight="1" x14ac:dyDescent="0.3">
      <c r="A1167" s="122"/>
      <c r="B1167" s="123"/>
    </row>
    <row r="1168" spans="1:2" ht="15.75" customHeight="1" x14ac:dyDescent="0.3">
      <c r="A1168" s="122"/>
      <c r="B1168" s="123"/>
    </row>
    <row r="1169" spans="1:2" ht="15.75" customHeight="1" x14ac:dyDescent="0.3">
      <c r="A1169" s="122"/>
      <c r="B1169" s="123"/>
    </row>
    <row r="1170" spans="1:2" ht="15.75" customHeight="1" x14ac:dyDescent="0.3">
      <c r="A1170" s="122"/>
      <c r="B1170" s="123"/>
    </row>
    <row r="1171" spans="1:2" ht="15.75" customHeight="1" x14ac:dyDescent="0.3">
      <c r="A1171" s="122"/>
      <c r="B1171" s="123"/>
    </row>
    <row r="1172" spans="1:2" ht="15.75" customHeight="1" x14ac:dyDescent="0.3">
      <c r="A1172" s="122"/>
      <c r="B1172" s="123"/>
    </row>
    <row r="1173" spans="1:2" ht="15.75" customHeight="1" x14ac:dyDescent="0.3">
      <c r="A1173" s="122"/>
      <c r="B1173" s="123"/>
    </row>
    <row r="1174" spans="1:2" ht="15.75" customHeight="1" x14ac:dyDescent="0.3">
      <c r="A1174" s="122"/>
      <c r="B1174" s="123"/>
    </row>
    <row r="1175" spans="1:2" ht="15.75" customHeight="1" x14ac:dyDescent="0.3">
      <c r="A1175" s="122"/>
      <c r="B1175" s="123"/>
    </row>
    <row r="1176" spans="1:2" ht="15.75" customHeight="1" x14ac:dyDescent="0.3">
      <c r="A1176" s="122"/>
      <c r="B1176" s="123"/>
    </row>
    <row r="1177" spans="1:2" ht="15.75" customHeight="1" x14ac:dyDescent="0.3">
      <c r="A1177" s="122"/>
      <c r="B1177" s="123"/>
    </row>
    <row r="1178" spans="1:2" ht="15.75" customHeight="1" x14ac:dyDescent="0.3">
      <c r="A1178" s="122"/>
      <c r="B1178" s="123"/>
    </row>
    <row r="1179" spans="1:2" ht="15.75" customHeight="1" x14ac:dyDescent="0.3">
      <c r="A1179" s="122"/>
      <c r="B1179" s="123"/>
    </row>
    <row r="1180" spans="1:2" ht="15.75" customHeight="1" x14ac:dyDescent="0.3">
      <c r="A1180" s="122"/>
      <c r="B1180" s="123"/>
    </row>
    <row r="1181" spans="1:2" ht="15.75" customHeight="1" x14ac:dyDescent="0.3">
      <c r="A1181" s="122"/>
      <c r="B1181" s="123"/>
    </row>
    <row r="1182" spans="1:2" ht="15.75" customHeight="1" x14ac:dyDescent="0.3">
      <c r="A1182" s="122"/>
      <c r="B1182" s="123"/>
    </row>
    <row r="1183" spans="1:2" ht="15.75" customHeight="1" x14ac:dyDescent="0.3">
      <c r="A1183" s="122"/>
      <c r="B1183" s="123"/>
    </row>
    <row r="1184" spans="1:2" ht="15.75" customHeight="1" x14ac:dyDescent="0.3">
      <c r="A1184" s="122"/>
      <c r="B1184" s="123"/>
    </row>
    <row r="1185" spans="1:2" ht="15.75" customHeight="1" x14ac:dyDescent="0.3">
      <c r="A1185" s="122"/>
      <c r="B1185" s="123"/>
    </row>
    <row r="1186" spans="1:2" ht="15.75" customHeight="1" x14ac:dyDescent="0.3">
      <c r="A1186" s="122"/>
      <c r="B1186" s="123"/>
    </row>
    <row r="1187" spans="1:2" ht="15.75" customHeight="1" x14ac:dyDescent="0.3">
      <c r="A1187" s="122"/>
      <c r="B1187" s="123"/>
    </row>
    <row r="1188" spans="1:2" ht="15.75" customHeight="1" x14ac:dyDescent="0.3">
      <c r="A1188" s="122"/>
      <c r="B1188" s="123"/>
    </row>
    <row r="1189" spans="1:2" ht="15.75" customHeight="1" x14ac:dyDescent="0.3">
      <c r="A1189" s="122"/>
      <c r="B1189" s="123"/>
    </row>
    <row r="1190" spans="1:2" ht="15.75" customHeight="1" x14ac:dyDescent="0.3">
      <c r="A1190" s="122"/>
      <c r="B1190" s="123"/>
    </row>
    <row r="1191" spans="1:2" ht="15.75" customHeight="1" x14ac:dyDescent="0.3">
      <c r="A1191" s="122"/>
      <c r="B1191" s="123"/>
    </row>
    <row r="1192" spans="1:2" ht="15.75" customHeight="1" x14ac:dyDescent="0.3">
      <c r="A1192" s="122"/>
      <c r="B1192" s="123"/>
    </row>
    <row r="1193" spans="1:2" ht="15.75" customHeight="1" x14ac:dyDescent="0.3">
      <c r="A1193" s="122"/>
      <c r="B1193" s="123"/>
    </row>
    <row r="1194" spans="1:2" ht="15.75" customHeight="1" x14ac:dyDescent="0.3">
      <c r="A1194" s="122"/>
      <c r="B1194" s="123"/>
    </row>
    <row r="1195" spans="1:2" ht="15.75" customHeight="1" x14ac:dyDescent="0.3">
      <c r="A1195" s="122"/>
      <c r="B1195" s="123"/>
    </row>
    <row r="1196" spans="1:2" ht="15.75" customHeight="1" x14ac:dyDescent="0.3">
      <c r="A1196" s="122"/>
      <c r="B1196" s="123"/>
    </row>
    <row r="1197" spans="1:2" ht="15.75" customHeight="1" x14ac:dyDescent="0.3">
      <c r="A1197" s="122"/>
      <c r="B1197" s="123"/>
    </row>
    <row r="1198" spans="1:2" ht="15.75" customHeight="1" x14ac:dyDescent="0.3">
      <c r="A1198" s="122"/>
      <c r="B1198" s="123"/>
    </row>
    <row r="1199" spans="1:2" ht="15.75" customHeight="1" x14ac:dyDescent="0.3">
      <c r="A1199" s="122"/>
      <c r="B1199" s="123"/>
    </row>
    <row r="1200" spans="1:2" ht="15.75" customHeight="1" x14ac:dyDescent="0.3">
      <c r="A1200" s="122"/>
      <c r="B1200" s="123"/>
    </row>
    <row r="1201" spans="1:2" ht="15.75" customHeight="1" x14ac:dyDescent="0.3">
      <c r="A1201" s="122"/>
      <c r="B1201" s="123"/>
    </row>
    <row r="1202" spans="1:2" ht="15.75" customHeight="1" x14ac:dyDescent="0.3">
      <c r="A1202" s="122"/>
      <c r="B1202" s="123"/>
    </row>
    <row r="1203" spans="1:2" ht="15.75" customHeight="1" x14ac:dyDescent="0.3">
      <c r="A1203" s="122"/>
      <c r="B1203" s="123"/>
    </row>
    <row r="1204" spans="1:2" ht="15.75" customHeight="1" x14ac:dyDescent="0.3">
      <c r="A1204" s="122"/>
      <c r="B1204" s="123"/>
    </row>
    <row r="1205" spans="1:2" ht="15.75" customHeight="1" x14ac:dyDescent="0.3">
      <c r="A1205" s="122"/>
      <c r="B1205" s="123"/>
    </row>
    <row r="1206" spans="1:2" ht="15.75" customHeight="1" x14ac:dyDescent="0.3">
      <c r="A1206" s="122"/>
      <c r="B1206" s="123"/>
    </row>
    <row r="1207" spans="1:2" ht="15.75" customHeight="1" x14ac:dyDescent="0.3">
      <c r="A1207" s="122"/>
      <c r="B1207" s="123"/>
    </row>
    <row r="1208" spans="1:2" ht="15.75" customHeight="1" x14ac:dyDescent="0.3">
      <c r="A1208" s="122"/>
      <c r="B1208" s="123"/>
    </row>
    <row r="1209" spans="1:2" ht="15.75" customHeight="1" x14ac:dyDescent="0.3">
      <c r="A1209" s="122"/>
      <c r="B1209" s="123"/>
    </row>
    <row r="1210" spans="1:2" ht="15.75" customHeight="1" x14ac:dyDescent="0.3">
      <c r="A1210" s="122"/>
      <c r="B1210" s="123"/>
    </row>
    <row r="1211" spans="1:2" ht="15.75" customHeight="1" x14ac:dyDescent="0.3">
      <c r="A1211" s="122"/>
      <c r="B1211" s="123"/>
    </row>
    <row r="1212" spans="1:2" ht="15.75" customHeight="1" x14ac:dyDescent="0.3">
      <c r="A1212" s="122"/>
      <c r="B1212" s="123"/>
    </row>
    <row r="1213" spans="1:2" ht="15.75" customHeight="1" x14ac:dyDescent="0.3">
      <c r="A1213" s="122"/>
      <c r="B1213" s="123"/>
    </row>
    <row r="1214" spans="1:2" ht="15.75" customHeight="1" x14ac:dyDescent="0.3">
      <c r="A1214" s="122"/>
      <c r="B1214" s="123"/>
    </row>
    <row r="1215" spans="1:2" ht="15.75" customHeight="1" x14ac:dyDescent="0.3">
      <c r="A1215" s="122"/>
      <c r="B1215" s="123"/>
    </row>
    <row r="1216" spans="1:2" ht="15.75" customHeight="1" x14ac:dyDescent="0.3">
      <c r="A1216" s="122"/>
      <c r="B1216" s="123"/>
    </row>
    <row r="1217" spans="1:2" ht="15.75" customHeight="1" x14ac:dyDescent="0.3">
      <c r="A1217" s="122"/>
      <c r="B1217" s="123"/>
    </row>
    <row r="1218" spans="1:2" ht="15.75" customHeight="1" x14ac:dyDescent="0.3">
      <c r="A1218" s="122"/>
      <c r="B1218" s="123"/>
    </row>
    <row r="1219" spans="1:2" ht="15.75" customHeight="1" x14ac:dyDescent="0.3">
      <c r="A1219" s="122"/>
      <c r="B1219" s="123"/>
    </row>
    <row r="1220" spans="1:2" ht="15.75" customHeight="1" x14ac:dyDescent="0.3">
      <c r="A1220" s="122"/>
      <c r="B1220" s="123"/>
    </row>
    <row r="1221" spans="1:2" ht="15.75" customHeight="1" x14ac:dyDescent="0.3">
      <c r="A1221" s="122"/>
      <c r="B1221" s="123"/>
    </row>
    <row r="1222" spans="1:2" ht="15.75" customHeight="1" x14ac:dyDescent="0.3">
      <c r="A1222" s="122"/>
      <c r="B1222" s="123"/>
    </row>
    <row r="1223" spans="1:2" ht="15.75" customHeight="1" x14ac:dyDescent="0.3">
      <c r="A1223" s="122"/>
      <c r="B1223" s="123"/>
    </row>
    <row r="1224" spans="1:2" ht="15.75" customHeight="1" x14ac:dyDescent="0.3">
      <c r="A1224" s="122"/>
      <c r="B1224" s="123"/>
    </row>
    <row r="1225" spans="1:2" ht="15.75" customHeight="1" x14ac:dyDescent="0.3">
      <c r="A1225" s="122"/>
      <c r="B1225" s="123"/>
    </row>
    <row r="1226" spans="1:2" ht="15.75" customHeight="1" x14ac:dyDescent="0.3">
      <c r="A1226" s="122"/>
      <c r="B1226" s="123"/>
    </row>
    <row r="1227" spans="1:2" ht="15.75" customHeight="1" x14ac:dyDescent="0.3">
      <c r="A1227" s="122"/>
      <c r="B1227" s="123"/>
    </row>
    <row r="1228" spans="1:2" ht="15.75" customHeight="1" x14ac:dyDescent="0.3">
      <c r="A1228" s="122"/>
      <c r="B1228" s="123"/>
    </row>
    <row r="1229" spans="1:2" ht="15.75" customHeight="1" x14ac:dyDescent="0.3">
      <c r="A1229" s="122"/>
      <c r="B1229" s="123"/>
    </row>
    <row r="1230" spans="1:2" ht="15.75" customHeight="1" x14ac:dyDescent="0.3">
      <c r="A1230" s="122"/>
      <c r="B1230" s="123"/>
    </row>
    <row r="1231" spans="1:2" ht="15.75" customHeight="1" x14ac:dyDescent="0.3">
      <c r="A1231" s="122"/>
      <c r="B1231" s="123"/>
    </row>
    <row r="1232" spans="1:2" ht="15.75" customHeight="1" x14ac:dyDescent="0.3">
      <c r="A1232" s="122"/>
      <c r="B1232" s="123"/>
    </row>
    <row r="1233" spans="1:2" ht="15.75" customHeight="1" x14ac:dyDescent="0.3">
      <c r="A1233" s="122"/>
      <c r="B1233" s="123"/>
    </row>
    <row r="1234" spans="1:2" ht="15.75" customHeight="1" x14ac:dyDescent="0.3">
      <c r="A1234" s="122"/>
      <c r="B1234" s="123"/>
    </row>
    <row r="1235" spans="1:2" ht="15.75" customHeight="1" x14ac:dyDescent="0.3">
      <c r="A1235" s="122"/>
      <c r="B1235" s="123"/>
    </row>
    <row r="1236" spans="1:2" ht="15.75" customHeight="1" x14ac:dyDescent="0.3">
      <c r="A1236" s="122"/>
      <c r="B1236" s="123"/>
    </row>
    <row r="1237" spans="1:2" ht="15.75" customHeight="1" x14ac:dyDescent="0.3">
      <c r="A1237" s="122"/>
      <c r="B1237" s="123"/>
    </row>
    <row r="1238" spans="1:2" ht="15.75" customHeight="1" x14ac:dyDescent="0.3">
      <c r="A1238" s="122"/>
      <c r="B1238" s="123"/>
    </row>
    <row r="1239" spans="1:2" ht="15.75" customHeight="1" x14ac:dyDescent="0.3">
      <c r="A1239" s="122"/>
      <c r="B1239" s="123"/>
    </row>
    <row r="1240" spans="1:2" ht="15.75" customHeight="1" x14ac:dyDescent="0.3">
      <c r="A1240" s="122"/>
      <c r="B1240" s="123"/>
    </row>
    <row r="1241" spans="1:2" ht="15.75" customHeight="1" x14ac:dyDescent="0.3">
      <c r="A1241" s="122"/>
      <c r="B1241" s="123"/>
    </row>
    <row r="1242" spans="1:2" ht="15.75" customHeight="1" x14ac:dyDescent="0.3">
      <c r="A1242" s="122"/>
      <c r="B1242" s="123"/>
    </row>
    <row r="1243" spans="1:2" ht="15.75" customHeight="1" x14ac:dyDescent="0.3">
      <c r="A1243" s="122"/>
      <c r="B1243" s="123"/>
    </row>
    <row r="1244" spans="1:2" ht="15.75" customHeight="1" x14ac:dyDescent="0.3">
      <c r="A1244" s="122"/>
      <c r="B1244" s="123"/>
    </row>
    <row r="1245" spans="1:2" ht="15.75" customHeight="1" x14ac:dyDescent="0.3">
      <c r="A1245" s="122"/>
      <c r="B1245" s="123"/>
    </row>
    <row r="1246" spans="1:2" ht="15.75" customHeight="1" x14ac:dyDescent="0.3">
      <c r="A1246" s="122"/>
      <c r="B1246" s="123"/>
    </row>
    <row r="1247" spans="1:2" ht="15.75" customHeight="1" x14ac:dyDescent="0.3">
      <c r="A1247" s="122"/>
      <c r="B1247" s="123"/>
    </row>
    <row r="1248" spans="1:2" ht="15.75" customHeight="1" x14ac:dyDescent="0.3">
      <c r="A1248" s="122"/>
      <c r="B1248" s="123"/>
    </row>
    <row r="1249" spans="1:2" ht="15.75" customHeight="1" x14ac:dyDescent="0.3">
      <c r="A1249" s="122"/>
      <c r="B1249" s="123"/>
    </row>
    <row r="1250" spans="1:2" ht="15.75" customHeight="1" x14ac:dyDescent="0.3">
      <c r="A1250" s="122"/>
      <c r="B1250" s="123"/>
    </row>
    <row r="1251" spans="1:2" ht="15.75" customHeight="1" x14ac:dyDescent="0.3">
      <c r="A1251" s="122"/>
      <c r="B1251" s="123"/>
    </row>
    <row r="1252" spans="1:2" ht="15.75" customHeight="1" x14ac:dyDescent="0.3">
      <c r="A1252" s="122"/>
      <c r="B1252" s="123"/>
    </row>
    <row r="1253" spans="1:2" ht="15.75" customHeight="1" x14ac:dyDescent="0.3">
      <c r="A1253" s="122"/>
      <c r="B1253" s="123"/>
    </row>
    <row r="1254" spans="1:2" ht="15.75" customHeight="1" x14ac:dyDescent="0.3">
      <c r="A1254" s="122"/>
      <c r="B1254" s="123"/>
    </row>
    <row r="1255" spans="1:2" ht="15.75" customHeight="1" x14ac:dyDescent="0.3">
      <c r="A1255" s="122"/>
      <c r="B1255" s="123"/>
    </row>
    <row r="1256" spans="1:2" ht="15.75" customHeight="1" x14ac:dyDescent="0.3">
      <c r="A1256" s="122"/>
      <c r="B1256" s="123"/>
    </row>
    <row r="1257" spans="1:2" ht="15.75" customHeight="1" x14ac:dyDescent="0.3">
      <c r="A1257" s="122"/>
      <c r="B1257" s="123"/>
    </row>
    <row r="1258" spans="1:2" ht="15.75" customHeight="1" x14ac:dyDescent="0.3">
      <c r="A1258" s="122"/>
      <c r="B1258" s="123"/>
    </row>
    <row r="1259" spans="1:2" ht="15.75" customHeight="1" x14ac:dyDescent="0.3">
      <c r="A1259" s="122"/>
      <c r="B1259" s="123"/>
    </row>
    <row r="1260" spans="1:2" ht="15.75" customHeight="1" x14ac:dyDescent="0.3">
      <c r="A1260" s="122"/>
      <c r="B1260" s="123"/>
    </row>
    <row r="1261" spans="1:2" ht="15.75" customHeight="1" x14ac:dyDescent="0.3">
      <c r="A1261" s="122"/>
      <c r="B1261" s="123"/>
    </row>
    <row r="1262" spans="1:2" ht="15.75" customHeight="1" x14ac:dyDescent="0.3">
      <c r="A1262" s="122"/>
      <c r="B1262" s="123"/>
    </row>
    <row r="1263" spans="1:2" ht="15.75" customHeight="1" x14ac:dyDescent="0.3">
      <c r="A1263" s="122"/>
      <c r="B1263" s="123"/>
    </row>
    <row r="1264" spans="1:2" ht="15.75" customHeight="1" x14ac:dyDescent="0.3">
      <c r="A1264" s="122"/>
      <c r="B1264" s="123"/>
    </row>
    <row r="1265" spans="1:2" ht="15.75" customHeight="1" x14ac:dyDescent="0.3">
      <c r="A1265" s="122"/>
      <c r="B1265" s="123"/>
    </row>
    <row r="1266" spans="1:2" ht="15.75" customHeight="1" x14ac:dyDescent="0.3">
      <c r="A1266" s="122"/>
      <c r="B1266" s="123"/>
    </row>
    <row r="1267" spans="1:2" ht="15.75" customHeight="1" x14ac:dyDescent="0.3">
      <c r="A1267" s="122"/>
      <c r="B1267" s="123"/>
    </row>
    <row r="1268" spans="1:2" ht="15.75" customHeight="1" x14ac:dyDescent="0.3">
      <c r="A1268" s="122"/>
      <c r="B1268" s="123"/>
    </row>
    <row r="1269" spans="1:2" ht="15.75" customHeight="1" x14ac:dyDescent="0.3">
      <c r="A1269" s="122"/>
      <c r="B1269" s="123"/>
    </row>
    <row r="1270" spans="1:2" ht="15.75" customHeight="1" x14ac:dyDescent="0.3">
      <c r="A1270" s="122"/>
      <c r="B1270" s="123"/>
    </row>
    <row r="1271" spans="1:2" ht="15.75" customHeight="1" x14ac:dyDescent="0.3">
      <c r="A1271" s="122"/>
      <c r="B1271" s="123"/>
    </row>
    <row r="1272" spans="1:2" ht="15.75" customHeight="1" x14ac:dyDescent="0.3">
      <c r="A1272" s="122"/>
      <c r="B1272" s="123"/>
    </row>
    <row r="1273" spans="1:2" ht="15.75" customHeight="1" x14ac:dyDescent="0.3">
      <c r="A1273" s="122"/>
      <c r="B1273" s="123"/>
    </row>
    <row r="1274" spans="1:2" ht="15.75" customHeight="1" x14ac:dyDescent="0.3">
      <c r="A1274" s="122"/>
      <c r="B1274" s="123"/>
    </row>
    <row r="1275" spans="1:2" ht="15.75" customHeight="1" x14ac:dyDescent="0.3">
      <c r="A1275" s="122"/>
      <c r="B1275" s="123"/>
    </row>
    <row r="1276" spans="1:2" ht="15.75" customHeight="1" x14ac:dyDescent="0.3">
      <c r="A1276" s="122"/>
      <c r="B1276" s="123"/>
    </row>
    <row r="1277" spans="1:2" ht="15.75" customHeight="1" x14ac:dyDescent="0.3">
      <c r="A1277" s="122"/>
      <c r="B1277" s="123"/>
    </row>
    <row r="1278" spans="1:2" ht="15.75" customHeight="1" x14ac:dyDescent="0.3">
      <c r="A1278" s="122"/>
      <c r="B1278" s="123"/>
    </row>
    <row r="1279" spans="1:2" ht="15.75" customHeight="1" x14ac:dyDescent="0.3">
      <c r="A1279" s="122"/>
      <c r="B1279" s="123"/>
    </row>
    <row r="1280" spans="1:2" ht="15.75" customHeight="1" x14ac:dyDescent="0.3">
      <c r="A1280" s="122"/>
      <c r="B1280" s="123"/>
    </row>
    <row r="1281" spans="1:2" ht="15.75" customHeight="1" x14ac:dyDescent="0.3">
      <c r="A1281" s="122"/>
      <c r="B1281" s="123"/>
    </row>
    <row r="1282" spans="1:2" ht="15.75" customHeight="1" x14ac:dyDescent="0.3">
      <c r="A1282" s="122"/>
      <c r="B1282" s="123"/>
    </row>
    <row r="1283" spans="1:2" ht="15.75" customHeight="1" x14ac:dyDescent="0.3">
      <c r="A1283" s="122"/>
      <c r="B1283" s="123"/>
    </row>
    <row r="1284" spans="1:2" ht="15.75" customHeight="1" x14ac:dyDescent="0.3">
      <c r="A1284" s="122"/>
      <c r="B1284" s="123"/>
    </row>
    <row r="1285" spans="1:2" ht="15.75" customHeight="1" x14ac:dyDescent="0.3">
      <c r="A1285" s="122"/>
      <c r="B1285" s="123"/>
    </row>
    <row r="1286" spans="1:2" ht="15.75" customHeight="1" x14ac:dyDescent="0.3">
      <c r="A1286" s="122"/>
      <c r="B1286" s="123"/>
    </row>
    <row r="1287" spans="1:2" ht="15.75" customHeight="1" x14ac:dyDescent="0.3">
      <c r="A1287" s="122"/>
      <c r="B1287" s="123"/>
    </row>
    <row r="1288" spans="1:2" ht="15.75" customHeight="1" x14ac:dyDescent="0.3">
      <c r="A1288" s="122"/>
      <c r="B1288" s="123"/>
    </row>
    <row r="1289" spans="1:2" ht="15.75" customHeight="1" x14ac:dyDescent="0.3">
      <c r="A1289" s="122"/>
      <c r="B1289" s="123"/>
    </row>
    <row r="1290" spans="1:2" ht="15.75" customHeight="1" x14ac:dyDescent="0.3">
      <c r="A1290" s="122"/>
      <c r="B1290" s="123"/>
    </row>
    <row r="1291" spans="1:2" ht="15.75" customHeight="1" x14ac:dyDescent="0.3">
      <c r="A1291" s="122"/>
      <c r="B1291" s="123"/>
    </row>
    <row r="1292" spans="1:2" ht="15.75" customHeight="1" x14ac:dyDescent="0.3">
      <c r="A1292" s="122"/>
      <c r="B1292" s="123"/>
    </row>
    <row r="1293" spans="1:2" ht="15.75" customHeight="1" x14ac:dyDescent="0.3">
      <c r="A1293" s="122"/>
      <c r="B1293" s="123"/>
    </row>
    <row r="1294" spans="1:2" ht="15.75" customHeight="1" x14ac:dyDescent="0.3">
      <c r="A1294" s="122"/>
      <c r="B1294" s="123"/>
    </row>
    <row r="1295" spans="1:2" ht="15.75" customHeight="1" x14ac:dyDescent="0.3">
      <c r="A1295" s="122"/>
      <c r="B1295" s="123"/>
    </row>
    <row r="1296" spans="1:2" ht="15.75" customHeight="1" x14ac:dyDescent="0.3">
      <c r="A1296" s="122"/>
      <c r="B1296" s="123"/>
    </row>
    <row r="1297" spans="1:2" ht="15.75" customHeight="1" x14ac:dyDescent="0.3">
      <c r="A1297" s="122"/>
      <c r="B1297" s="123"/>
    </row>
    <row r="1298" spans="1:2" ht="15.75" customHeight="1" x14ac:dyDescent="0.3">
      <c r="A1298" s="122"/>
      <c r="B1298" s="123"/>
    </row>
    <row r="1299" spans="1:2" ht="15.75" customHeight="1" x14ac:dyDescent="0.3">
      <c r="A1299" s="122"/>
      <c r="B1299" s="123"/>
    </row>
    <row r="1300" spans="1:2" ht="15.75" customHeight="1" x14ac:dyDescent="0.3">
      <c r="A1300" s="122"/>
      <c r="B1300" s="123"/>
    </row>
    <row r="1301" spans="1:2" ht="15.75" customHeight="1" x14ac:dyDescent="0.3">
      <c r="A1301" s="122"/>
      <c r="B1301" s="123"/>
    </row>
    <row r="1302" spans="1:2" ht="15.75" customHeight="1" x14ac:dyDescent="0.3">
      <c r="A1302" s="122"/>
      <c r="B1302" s="123"/>
    </row>
    <row r="1303" spans="1:2" ht="15.75" customHeight="1" x14ac:dyDescent="0.3">
      <c r="A1303" s="122"/>
      <c r="B1303" s="123"/>
    </row>
    <row r="1304" spans="1:2" ht="15.75" customHeight="1" x14ac:dyDescent="0.3">
      <c r="A1304" s="122"/>
      <c r="B1304" s="123"/>
    </row>
    <row r="1305" spans="1:2" ht="15.75" customHeight="1" x14ac:dyDescent="0.3">
      <c r="A1305" s="122"/>
      <c r="B1305" s="123"/>
    </row>
    <row r="1306" spans="1:2" ht="15.75" customHeight="1" x14ac:dyDescent="0.3">
      <c r="A1306" s="122"/>
      <c r="B1306" s="123"/>
    </row>
    <row r="1307" spans="1:2" ht="15.75" customHeight="1" x14ac:dyDescent="0.3">
      <c r="A1307" s="122"/>
      <c r="B1307" s="123"/>
    </row>
    <row r="1308" spans="1:2" ht="15.75" customHeight="1" x14ac:dyDescent="0.3">
      <c r="A1308" s="122"/>
      <c r="B1308" s="123"/>
    </row>
    <row r="1309" spans="1:2" ht="15.75" customHeight="1" x14ac:dyDescent="0.3">
      <c r="A1309" s="122"/>
      <c r="B1309" s="123"/>
    </row>
    <row r="1310" spans="1:2" ht="15.75" customHeight="1" x14ac:dyDescent="0.3">
      <c r="A1310" s="122"/>
      <c r="B1310" s="123"/>
    </row>
    <row r="1311" spans="1:2" ht="15.75" customHeight="1" x14ac:dyDescent="0.3">
      <c r="A1311" s="122"/>
      <c r="B1311" s="123"/>
    </row>
    <row r="1312" spans="1:2" ht="15.75" customHeight="1" x14ac:dyDescent="0.3">
      <c r="A1312" s="122"/>
      <c r="B1312" s="123"/>
    </row>
    <row r="1313" spans="1:2" ht="15.75" customHeight="1" x14ac:dyDescent="0.3">
      <c r="A1313" s="122"/>
      <c r="B1313" s="123"/>
    </row>
    <row r="1314" spans="1:2" ht="15.75" customHeight="1" x14ac:dyDescent="0.3">
      <c r="A1314" s="122"/>
      <c r="B1314" s="123"/>
    </row>
    <row r="1315" spans="1:2" ht="15.75" customHeight="1" x14ac:dyDescent="0.3">
      <c r="A1315" s="122"/>
      <c r="B1315" s="123"/>
    </row>
    <row r="1316" spans="1:2" ht="15.75" customHeight="1" x14ac:dyDescent="0.3">
      <c r="A1316" s="122"/>
      <c r="B1316" s="123"/>
    </row>
    <row r="1317" spans="1:2" ht="15.75" customHeight="1" x14ac:dyDescent="0.3">
      <c r="A1317" s="122"/>
      <c r="B1317" s="123"/>
    </row>
    <row r="1318" spans="1:2" ht="15.75" customHeight="1" x14ac:dyDescent="0.3">
      <c r="A1318" s="122"/>
      <c r="B1318" s="123"/>
    </row>
    <row r="1319" spans="1:2" ht="15.75" customHeight="1" x14ac:dyDescent="0.3">
      <c r="A1319" s="122"/>
      <c r="B1319" s="123"/>
    </row>
    <row r="1320" spans="1:2" ht="15.75" customHeight="1" x14ac:dyDescent="0.3">
      <c r="A1320" s="122"/>
      <c r="B1320" s="123"/>
    </row>
    <row r="1321" spans="1:2" ht="15.75" customHeight="1" x14ac:dyDescent="0.3">
      <c r="A1321" s="122"/>
      <c r="B1321" s="123"/>
    </row>
    <row r="1322" spans="1:2" ht="15.75" customHeight="1" x14ac:dyDescent="0.3">
      <c r="A1322" s="122"/>
      <c r="B1322" s="123"/>
    </row>
    <row r="1323" spans="1:2" ht="15.75" customHeight="1" x14ac:dyDescent="0.3">
      <c r="A1323" s="122"/>
      <c r="B1323" s="123"/>
    </row>
    <row r="1324" spans="1:2" ht="15.75" customHeight="1" x14ac:dyDescent="0.3">
      <c r="A1324" s="122"/>
      <c r="B1324" s="123"/>
    </row>
    <row r="1325" spans="1:2" ht="15.75" customHeight="1" x14ac:dyDescent="0.3">
      <c r="A1325" s="122"/>
      <c r="B1325" s="123"/>
    </row>
    <row r="1326" spans="1:2" ht="15.75" customHeight="1" x14ac:dyDescent="0.3">
      <c r="A1326" s="122"/>
      <c r="B1326" s="123"/>
    </row>
    <row r="1327" spans="1:2" ht="15.75" customHeight="1" x14ac:dyDescent="0.3">
      <c r="A1327" s="122"/>
      <c r="B1327" s="123"/>
    </row>
    <row r="1328" spans="1:2" ht="15.75" customHeight="1" x14ac:dyDescent="0.3">
      <c r="A1328" s="122"/>
      <c r="B1328" s="123"/>
    </row>
    <row r="1329" spans="1:2" ht="15.75" customHeight="1" x14ac:dyDescent="0.3">
      <c r="A1329" s="122"/>
      <c r="B1329" s="123"/>
    </row>
    <row r="1330" spans="1:2" ht="15.75" customHeight="1" x14ac:dyDescent="0.3">
      <c r="A1330" s="122"/>
      <c r="B1330" s="123"/>
    </row>
    <row r="1331" spans="1:2" ht="15.75" customHeight="1" x14ac:dyDescent="0.3">
      <c r="A1331" s="122"/>
      <c r="B1331" s="123"/>
    </row>
    <row r="1332" spans="1:2" ht="15.75" customHeight="1" x14ac:dyDescent="0.3">
      <c r="A1332" s="122"/>
      <c r="B1332" s="123"/>
    </row>
    <row r="1333" spans="1:2" ht="15.75" customHeight="1" x14ac:dyDescent="0.3">
      <c r="A1333" s="122"/>
      <c r="B1333" s="123"/>
    </row>
    <row r="1334" spans="1:2" ht="15.75" customHeight="1" x14ac:dyDescent="0.3">
      <c r="A1334" s="122"/>
      <c r="B1334" s="123"/>
    </row>
    <row r="1335" spans="1:2" ht="15.75" customHeight="1" x14ac:dyDescent="0.3">
      <c r="A1335" s="122"/>
      <c r="B1335" s="123"/>
    </row>
    <row r="1336" spans="1:2" ht="15.75" customHeight="1" x14ac:dyDescent="0.3">
      <c r="A1336" s="122"/>
      <c r="B1336" s="123"/>
    </row>
    <row r="1337" spans="1:2" ht="15.75" customHeight="1" x14ac:dyDescent="0.3">
      <c r="A1337" s="122"/>
      <c r="B1337" s="123"/>
    </row>
    <row r="1338" spans="1:2" ht="15.75" customHeight="1" x14ac:dyDescent="0.3">
      <c r="A1338" s="122"/>
      <c r="B1338" s="123"/>
    </row>
    <row r="1339" spans="1:2" ht="15.75" customHeight="1" x14ac:dyDescent="0.3">
      <c r="A1339" s="122"/>
      <c r="B1339" s="123"/>
    </row>
    <row r="1340" spans="1:2" ht="15.75" customHeight="1" x14ac:dyDescent="0.3">
      <c r="A1340" s="122"/>
      <c r="B1340" s="123"/>
    </row>
    <row r="1341" spans="1:2" ht="15.75" customHeight="1" x14ac:dyDescent="0.3">
      <c r="A1341" s="122"/>
      <c r="B1341" s="123"/>
    </row>
    <row r="1342" spans="1:2" ht="15.75" customHeight="1" x14ac:dyDescent="0.3">
      <c r="A1342" s="122"/>
      <c r="B1342" s="123"/>
    </row>
    <row r="1343" spans="1:2" ht="15.75" customHeight="1" x14ac:dyDescent="0.3">
      <c r="A1343" s="122"/>
      <c r="B1343" s="123"/>
    </row>
    <row r="1344" spans="1:2" ht="15.75" customHeight="1" x14ac:dyDescent="0.3">
      <c r="A1344" s="122"/>
      <c r="B1344" s="123"/>
    </row>
    <row r="1345" spans="1:2" ht="15.75" customHeight="1" x14ac:dyDescent="0.3">
      <c r="A1345" s="122"/>
      <c r="B1345" s="123"/>
    </row>
    <row r="1346" spans="1:2" ht="15.75" customHeight="1" x14ac:dyDescent="0.3">
      <c r="A1346" s="122"/>
      <c r="B1346" s="123"/>
    </row>
    <row r="1347" spans="1:2" ht="15.75" customHeight="1" x14ac:dyDescent="0.3">
      <c r="A1347" s="122"/>
      <c r="B1347" s="123"/>
    </row>
    <row r="1348" spans="1:2" ht="15.75" customHeight="1" x14ac:dyDescent="0.3">
      <c r="A1348" s="122"/>
      <c r="B1348" s="123"/>
    </row>
    <row r="1349" spans="1:2" ht="15.75" customHeight="1" x14ac:dyDescent="0.3">
      <c r="A1349" s="122"/>
      <c r="B1349" s="123"/>
    </row>
    <row r="1350" spans="1:2" ht="15.75" customHeight="1" x14ac:dyDescent="0.3">
      <c r="A1350" s="122"/>
      <c r="B1350" s="123"/>
    </row>
    <row r="1351" spans="1:2" ht="15.75" customHeight="1" x14ac:dyDescent="0.3">
      <c r="A1351" s="122"/>
      <c r="B1351" s="123"/>
    </row>
    <row r="1352" spans="1:2" ht="15.75" customHeight="1" x14ac:dyDescent="0.3">
      <c r="A1352" s="122"/>
      <c r="B1352" s="123"/>
    </row>
    <row r="1353" spans="1:2" ht="15.75" customHeight="1" x14ac:dyDescent="0.3">
      <c r="A1353" s="122"/>
      <c r="B1353" s="123"/>
    </row>
    <row r="1354" spans="1:2" ht="15.75" customHeight="1" x14ac:dyDescent="0.3">
      <c r="A1354" s="122"/>
      <c r="B1354" s="123"/>
    </row>
    <row r="1355" spans="1:2" ht="15.75" customHeight="1" x14ac:dyDescent="0.3">
      <c r="A1355" s="122"/>
      <c r="B1355" s="123"/>
    </row>
    <row r="1356" spans="1:2" ht="15.75" customHeight="1" x14ac:dyDescent="0.3">
      <c r="A1356" s="122"/>
      <c r="B1356" s="123"/>
    </row>
    <row r="1357" spans="1:2" ht="15.75" customHeight="1" x14ac:dyDescent="0.3">
      <c r="A1357" s="122"/>
      <c r="B1357" s="123"/>
    </row>
    <row r="1358" spans="1:2" ht="15.75" customHeight="1" x14ac:dyDescent="0.3">
      <c r="A1358" s="122"/>
      <c r="B1358" s="123"/>
    </row>
    <row r="1359" spans="1:2" ht="15.75" customHeight="1" x14ac:dyDescent="0.3">
      <c r="A1359" s="122"/>
      <c r="B1359" s="123"/>
    </row>
    <row r="1360" spans="1:2" ht="15.75" customHeight="1" x14ac:dyDescent="0.3">
      <c r="A1360" s="122"/>
      <c r="B1360" s="123"/>
    </row>
    <row r="1361" spans="1:2" ht="15.75" customHeight="1" x14ac:dyDescent="0.3">
      <c r="A1361" s="122"/>
      <c r="B1361" s="123"/>
    </row>
    <row r="1362" spans="1:2" ht="15.75" customHeight="1" x14ac:dyDescent="0.3">
      <c r="A1362" s="122"/>
      <c r="B1362" s="123"/>
    </row>
    <row r="1363" spans="1:2" ht="15.75" customHeight="1" x14ac:dyDescent="0.3">
      <c r="A1363" s="122"/>
      <c r="B1363" s="123"/>
    </row>
    <row r="1364" spans="1:2" ht="15.75" customHeight="1" x14ac:dyDescent="0.3">
      <c r="A1364" s="122"/>
      <c r="B1364" s="123"/>
    </row>
    <row r="1365" spans="1:2" ht="15.75" customHeight="1" x14ac:dyDescent="0.3">
      <c r="A1365" s="122"/>
      <c r="B1365" s="123"/>
    </row>
    <row r="1366" spans="1:2" ht="15.75" customHeight="1" x14ac:dyDescent="0.3">
      <c r="A1366" s="122"/>
      <c r="B1366" s="123"/>
    </row>
    <row r="1367" spans="1:2" ht="15.75" customHeight="1" x14ac:dyDescent="0.3">
      <c r="A1367" s="122"/>
      <c r="B1367" s="123"/>
    </row>
    <row r="1368" spans="1:2" ht="15.75" customHeight="1" x14ac:dyDescent="0.3">
      <c r="A1368" s="122"/>
      <c r="B1368" s="123"/>
    </row>
    <row r="1369" spans="1:2" ht="15.75" customHeight="1" x14ac:dyDescent="0.3">
      <c r="A1369" s="122"/>
      <c r="B1369" s="123"/>
    </row>
    <row r="1370" spans="1:2" ht="15.75" customHeight="1" x14ac:dyDescent="0.3">
      <c r="A1370" s="122"/>
      <c r="B1370" s="123"/>
    </row>
    <row r="1371" spans="1:2" ht="15.75" customHeight="1" x14ac:dyDescent="0.3">
      <c r="A1371" s="122"/>
      <c r="B1371" s="123"/>
    </row>
    <row r="1372" spans="1:2" ht="15.75" customHeight="1" x14ac:dyDescent="0.3">
      <c r="A1372" s="122"/>
      <c r="B1372" s="123"/>
    </row>
    <row r="1373" spans="1:2" ht="15.75" customHeight="1" x14ac:dyDescent="0.3">
      <c r="A1373" s="122"/>
      <c r="B1373" s="123"/>
    </row>
    <row r="1374" spans="1:2" ht="15.75" customHeight="1" x14ac:dyDescent="0.3">
      <c r="A1374" s="122"/>
      <c r="B1374" s="123"/>
    </row>
    <row r="1375" spans="1:2" ht="15.75" customHeight="1" x14ac:dyDescent="0.3">
      <c r="A1375" s="122"/>
      <c r="B1375" s="123"/>
    </row>
    <row r="1376" spans="1:2" ht="15.75" customHeight="1" x14ac:dyDescent="0.3">
      <c r="A1376" s="122"/>
      <c r="B1376" s="123"/>
    </row>
    <row r="1377" spans="1:2" ht="15.75" customHeight="1" x14ac:dyDescent="0.3">
      <c r="A1377" s="122"/>
      <c r="B1377" s="123"/>
    </row>
    <row r="1378" spans="1:2" ht="15.75" customHeight="1" x14ac:dyDescent="0.3">
      <c r="A1378" s="122"/>
      <c r="B1378" s="123"/>
    </row>
    <row r="1379" spans="1:2" ht="15.75" customHeight="1" x14ac:dyDescent="0.3">
      <c r="A1379" s="122"/>
      <c r="B1379" s="123"/>
    </row>
    <row r="1380" spans="1:2" ht="15.75" customHeight="1" x14ac:dyDescent="0.3">
      <c r="A1380" s="122"/>
      <c r="B1380" s="123"/>
    </row>
    <row r="1381" spans="1:2" ht="15.75" customHeight="1" x14ac:dyDescent="0.3">
      <c r="A1381" s="122"/>
      <c r="B1381" s="123"/>
    </row>
    <row r="1382" spans="1:2" ht="15.75" customHeight="1" x14ac:dyDescent="0.3">
      <c r="A1382" s="122"/>
      <c r="B1382" s="123"/>
    </row>
    <row r="1383" spans="1:2" ht="15.75" customHeight="1" x14ac:dyDescent="0.3">
      <c r="A1383" s="122"/>
      <c r="B1383" s="123"/>
    </row>
    <row r="1384" spans="1:2" ht="15.75" customHeight="1" x14ac:dyDescent="0.3">
      <c r="A1384" s="122"/>
      <c r="B1384" s="123"/>
    </row>
    <row r="1385" spans="1:2" ht="15.75" customHeight="1" x14ac:dyDescent="0.3">
      <c r="A1385" s="122"/>
      <c r="B1385" s="123"/>
    </row>
    <row r="1386" spans="1:2" ht="15.75" customHeight="1" x14ac:dyDescent="0.3">
      <c r="A1386" s="122"/>
      <c r="B1386" s="123"/>
    </row>
    <row r="1387" spans="1:2" ht="15.75" customHeight="1" x14ac:dyDescent="0.3">
      <c r="A1387" s="122"/>
      <c r="B1387" s="123"/>
    </row>
    <row r="1388" spans="1:2" ht="15.75" customHeight="1" x14ac:dyDescent="0.3">
      <c r="A1388" s="122"/>
      <c r="B1388" s="123"/>
    </row>
    <row r="1389" spans="1:2" ht="15.75" customHeight="1" x14ac:dyDescent="0.3">
      <c r="A1389" s="122"/>
      <c r="B1389" s="123"/>
    </row>
    <row r="1390" spans="1:2" ht="15.75" customHeight="1" x14ac:dyDescent="0.3">
      <c r="A1390" s="122"/>
      <c r="B1390" s="123"/>
    </row>
    <row r="1391" spans="1:2" ht="15.75" customHeight="1" x14ac:dyDescent="0.3">
      <c r="A1391" s="122"/>
      <c r="B1391" s="123"/>
    </row>
    <row r="1392" spans="1:2" ht="15.75" customHeight="1" x14ac:dyDescent="0.3">
      <c r="A1392" s="122"/>
      <c r="B1392" s="123"/>
    </row>
    <row r="1393" spans="1:2" ht="15.75" customHeight="1" x14ac:dyDescent="0.3">
      <c r="A1393" s="122"/>
      <c r="B1393" s="123"/>
    </row>
    <row r="1394" spans="1:2" ht="15.75" customHeight="1" x14ac:dyDescent="0.3">
      <c r="A1394" s="122"/>
      <c r="B1394" s="123"/>
    </row>
    <row r="1395" spans="1:2" ht="15.75" customHeight="1" x14ac:dyDescent="0.3">
      <c r="A1395" s="122"/>
      <c r="B1395" s="123"/>
    </row>
    <row r="1396" spans="1:2" ht="15.75" customHeight="1" x14ac:dyDescent="0.3">
      <c r="A1396" s="122"/>
      <c r="B1396" s="123"/>
    </row>
    <row r="1397" spans="1:2" ht="15.75" customHeight="1" x14ac:dyDescent="0.3">
      <c r="A1397" s="122"/>
      <c r="B1397" s="123"/>
    </row>
    <row r="1398" spans="1:2" ht="15.75" customHeight="1" x14ac:dyDescent="0.3">
      <c r="A1398" s="122"/>
      <c r="B1398" s="123"/>
    </row>
    <row r="1399" spans="1:2" ht="15.75" customHeight="1" x14ac:dyDescent="0.3">
      <c r="A1399" s="122"/>
      <c r="B1399" s="123"/>
    </row>
    <row r="1400" spans="1:2" ht="15.75" customHeight="1" x14ac:dyDescent="0.3">
      <c r="A1400" s="122"/>
      <c r="B1400" s="123"/>
    </row>
    <row r="1401" spans="1:2" ht="15.75" customHeight="1" x14ac:dyDescent="0.3">
      <c r="A1401" s="122"/>
      <c r="B1401" s="123"/>
    </row>
    <row r="1402" spans="1:2" ht="15.75" customHeight="1" x14ac:dyDescent="0.3">
      <c r="A1402" s="122"/>
      <c r="B1402" s="123"/>
    </row>
    <row r="1403" spans="1:2" ht="15.75" customHeight="1" x14ac:dyDescent="0.3">
      <c r="A1403" s="122"/>
      <c r="B1403" s="123"/>
    </row>
    <row r="1404" spans="1:2" ht="15.75" customHeight="1" x14ac:dyDescent="0.3">
      <c r="A1404" s="122"/>
      <c r="B1404" s="123"/>
    </row>
    <row r="1405" spans="1:2" ht="15.75" customHeight="1" x14ac:dyDescent="0.3">
      <c r="A1405" s="122"/>
      <c r="B1405" s="123"/>
    </row>
    <row r="1406" spans="1:2" ht="15.75" customHeight="1" x14ac:dyDescent="0.3">
      <c r="A1406" s="122"/>
      <c r="B1406" s="123"/>
    </row>
    <row r="1407" spans="1:2" ht="15.75" customHeight="1" x14ac:dyDescent="0.3">
      <c r="A1407" s="122"/>
      <c r="B1407" s="123"/>
    </row>
    <row r="1408" spans="1:2" ht="15.75" customHeight="1" x14ac:dyDescent="0.3">
      <c r="A1408" s="122"/>
      <c r="B1408" s="123"/>
    </row>
    <row r="1409" spans="1:2" ht="15.75" customHeight="1" x14ac:dyDescent="0.3">
      <c r="A1409" s="122"/>
      <c r="B1409" s="123"/>
    </row>
    <row r="1410" spans="1:2" ht="15.75" customHeight="1" x14ac:dyDescent="0.3">
      <c r="A1410" s="122"/>
      <c r="B1410" s="123"/>
    </row>
    <row r="1411" spans="1:2" ht="15.75" customHeight="1" x14ac:dyDescent="0.3">
      <c r="A1411" s="122"/>
      <c r="B1411" s="123"/>
    </row>
    <row r="1412" spans="1:2" ht="15.75" customHeight="1" x14ac:dyDescent="0.3">
      <c r="A1412" s="122"/>
      <c r="B1412" s="123"/>
    </row>
    <row r="1413" spans="1:2" ht="15.75" customHeight="1" x14ac:dyDescent="0.3">
      <c r="A1413" s="122"/>
      <c r="B1413" s="123"/>
    </row>
    <row r="1414" spans="1:2" ht="15.75" customHeight="1" x14ac:dyDescent="0.3">
      <c r="A1414" s="122"/>
      <c r="B1414" s="123"/>
    </row>
    <row r="1415" spans="1:2" ht="15.75" customHeight="1" x14ac:dyDescent="0.3">
      <c r="A1415" s="122"/>
      <c r="B1415" s="123"/>
    </row>
    <row r="1416" spans="1:2" ht="15.75" customHeight="1" x14ac:dyDescent="0.3">
      <c r="A1416" s="122"/>
      <c r="B1416" s="123"/>
    </row>
    <row r="1417" spans="1:2" ht="15.75" customHeight="1" x14ac:dyDescent="0.3">
      <c r="A1417" s="122"/>
      <c r="B1417" s="123"/>
    </row>
    <row r="1418" spans="1:2" ht="15.75" customHeight="1" x14ac:dyDescent="0.3">
      <c r="A1418" s="122"/>
      <c r="B1418" s="123"/>
    </row>
    <row r="1419" spans="1:2" ht="15.75" customHeight="1" x14ac:dyDescent="0.3">
      <c r="A1419" s="122"/>
      <c r="B1419" s="123"/>
    </row>
    <row r="1420" spans="1:2" ht="15.75" customHeight="1" x14ac:dyDescent="0.3">
      <c r="A1420" s="122"/>
      <c r="B1420" s="123"/>
    </row>
    <row r="1421" spans="1:2" ht="15.75" customHeight="1" x14ac:dyDescent="0.3">
      <c r="A1421" s="122"/>
      <c r="B1421" s="123"/>
    </row>
    <row r="1422" spans="1:2" ht="15.75" customHeight="1" x14ac:dyDescent="0.3">
      <c r="A1422" s="122"/>
      <c r="B1422" s="123"/>
    </row>
    <row r="1423" spans="1:2" ht="15.75" customHeight="1" x14ac:dyDescent="0.3">
      <c r="A1423" s="122"/>
      <c r="B1423" s="123"/>
    </row>
    <row r="1424" spans="1:2" ht="15.75" customHeight="1" x14ac:dyDescent="0.3">
      <c r="A1424" s="122"/>
      <c r="B1424" s="123"/>
    </row>
    <row r="1425" spans="1:2" ht="15.75" customHeight="1" x14ac:dyDescent="0.3">
      <c r="A1425" s="122"/>
      <c r="B1425" s="123"/>
    </row>
    <row r="1426" spans="1:2" ht="15.75" customHeight="1" x14ac:dyDescent="0.3">
      <c r="A1426" s="122"/>
      <c r="B1426" s="123"/>
    </row>
    <row r="1427" spans="1:2" ht="15.75" customHeight="1" x14ac:dyDescent="0.3">
      <c r="A1427" s="122"/>
      <c r="B1427" s="123"/>
    </row>
    <row r="1428" spans="1:2" ht="15.75" customHeight="1" x14ac:dyDescent="0.3">
      <c r="A1428" s="122"/>
      <c r="B1428" s="123"/>
    </row>
    <row r="1429" spans="1:2" ht="15.75" customHeight="1" x14ac:dyDescent="0.3">
      <c r="A1429" s="122"/>
      <c r="B1429" s="123"/>
    </row>
    <row r="1430" spans="1:2" ht="15.75" customHeight="1" x14ac:dyDescent="0.3">
      <c r="A1430" s="122"/>
      <c r="B1430" s="123"/>
    </row>
    <row r="1431" spans="1:2" ht="15.75" customHeight="1" x14ac:dyDescent="0.3">
      <c r="A1431" s="122"/>
      <c r="B1431" s="123"/>
    </row>
    <row r="1432" spans="1:2" ht="15.75" customHeight="1" x14ac:dyDescent="0.3">
      <c r="A1432" s="122"/>
      <c r="B1432" s="123"/>
    </row>
    <row r="1433" spans="1:2" ht="15.75" customHeight="1" x14ac:dyDescent="0.3">
      <c r="A1433" s="122"/>
      <c r="B1433" s="123"/>
    </row>
    <row r="1434" spans="1:2" ht="15.75" customHeight="1" x14ac:dyDescent="0.3">
      <c r="A1434" s="122"/>
      <c r="B1434" s="123"/>
    </row>
    <row r="1435" spans="1:2" ht="15.75" customHeight="1" x14ac:dyDescent="0.3">
      <c r="A1435" s="122"/>
      <c r="B1435" s="123"/>
    </row>
    <row r="1436" spans="1:2" ht="15.75" customHeight="1" x14ac:dyDescent="0.3">
      <c r="A1436" s="122"/>
      <c r="B1436" s="123"/>
    </row>
    <row r="1437" spans="1:2" ht="15.75" customHeight="1" x14ac:dyDescent="0.3">
      <c r="A1437" s="122"/>
      <c r="B1437" s="123"/>
    </row>
    <row r="1438" spans="1:2" ht="15.75" customHeight="1" x14ac:dyDescent="0.3">
      <c r="A1438" s="122"/>
      <c r="B1438" s="123"/>
    </row>
    <row r="1439" spans="1:2" ht="15.75" customHeight="1" x14ac:dyDescent="0.3">
      <c r="A1439" s="122"/>
      <c r="B1439" s="123"/>
    </row>
    <row r="1440" spans="1:2" ht="15.75" customHeight="1" x14ac:dyDescent="0.3">
      <c r="A1440" s="122"/>
      <c r="B1440" s="123"/>
    </row>
    <row r="1441" spans="1:2" ht="15.75" customHeight="1" x14ac:dyDescent="0.3">
      <c r="A1441" s="122"/>
      <c r="B1441" s="123"/>
    </row>
    <row r="1442" spans="1:2" ht="15.75" customHeight="1" x14ac:dyDescent="0.3">
      <c r="A1442" s="122"/>
      <c r="B1442" s="123"/>
    </row>
    <row r="1443" spans="1:2" ht="15.75" customHeight="1" x14ac:dyDescent="0.3">
      <c r="A1443" s="122"/>
      <c r="B1443" s="123"/>
    </row>
    <row r="1444" spans="1:2" ht="15.75" customHeight="1" x14ac:dyDescent="0.3">
      <c r="A1444" s="122"/>
      <c r="B1444" s="123"/>
    </row>
    <row r="1445" spans="1:2" ht="15.75" customHeight="1" x14ac:dyDescent="0.3">
      <c r="A1445" s="122"/>
      <c r="B1445" s="123"/>
    </row>
    <row r="1446" spans="1:2" ht="15.75" customHeight="1" x14ac:dyDescent="0.3">
      <c r="A1446" s="122"/>
      <c r="B1446" s="123"/>
    </row>
    <row r="1447" spans="1:2" ht="15.75" customHeight="1" x14ac:dyDescent="0.3">
      <c r="A1447" s="122"/>
      <c r="B1447" s="123"/>
    </row>
    <row r="1448" spans="1:2" ht="15.75" customHeight="1" x14ac:dyDescent="0.3">
      <c r="A1448" s="122"/>
      <c r="B1448" s="123"/>
    </row>
    <row r="1449" spans="1:2" ht="15.75" customHeight="1" x14ac:dyDescent="0.3">
      <c r="A1449" s="122"/>
      <c r="B1449" s="123"/>
    </row>
    <row r="1450" spans="1:2" ht="15.75" customHeight="1" x14ac:dyDescent="0.3">
      <c r="A1450" s="122"/>
      <c r="B1450" s="123"/>
    </row>
    <row r="1451" spans="1:2" ht="15.75" customHeight="1" x14ac:dyDescent="0.3">
      <c r="A1451" s="122"/>
      <c r="B1451" s="123"/>
    </row>
    <row r="1452" spans="1:2" ht="15.75" customHeight="1" x14ac:dyDescent="0.3">
      <c r="A1452" s="122"/>
      <c r="B1452" s="123"/>
    </row>
    <row r="1453" spans="1:2" ht="15.75" customHeight="1" x14ac:dyDescent="0.3">
      <c r="A1453" s="122"/>
      <c r="B1453" s="123"/>
    </row>
    <row r="1454" spans="1:2" ht="15.75" customHeight="1" x14ac:dyDescent="0.3">
      <c r="A1454" s="122"/>
      <c r="B1454" s="123"/>
    </row>
    <row r="1455" spans="1:2" ht="15.75" customHeight="1" x14ac:dyDescent="0.3">
      <c r="A1455" s="122"/>
      <c r="B1455" s="123"/>
    </row>
    <row r="1456" spans="1:2" ht="15.75" customHeight="1" x14ac:dyDescent="0.3">
      <c r="A1456" s="122"/>
      <c r="B1456" s="123"/>
    </row>
    <row r="1457" spans="1:2" ht="15.75" customHeight="1" x14ac:dyDescent="0.3">
      <c r="A1457" s="122"/>
      <c r="B1457" s="123"/>
    </row>
    <row r="1458" spans="1:2" ht="15.75" customHeight="1" x14ac:dyDescent="0.3">
      <c r="A1458" s="122"/>
      <c r="B1458" s="123"/>
    </row>
    <row r="1459" spans="1:2" ht="15.75" customHeight="1" x14ac:dyDescent="0.3">
      <c r="A1459" s="122"/>
      <c r="B1459" s="123"/>
    </row>
    <row r="1460" spans="1:2" ht="15.75" customHeight="1" x14ac:dyDescent="0.3">
      <c r="A1460" s="122"/>
      <c r="B1460" s="123"/>
    </row>
    <row r="1461" spans="1:2" ht="15.75" customHeight="1" x14ac:dyDescent="0.3">
      <c r="A1461" s="122"/>
      <c r="B1461" s="123"/>
    </row>
    <row r="1462" spans="1:2" ht="15.75" customHeight="1" x14ac:dyDescent="0.3">
      <c r="A1462" s="122"/>
      <c r="B1462" s="123"/>
    </row>
    <row r="1463" spans="1:2" ht="15.75" customHeight="1" x14ac:dyDescent="0.3">
      <c r="A1463" s="122"/>
      <c r="B1463" s="123"/>
    </row>
    <row r="1464" spans="1:2" ht="15.75" customHeight="1" x14ac:dyDescent="0.3">
      <c r="A1464" s="122"/>
      <c r="B1464" s="123"/>
    </row>
    <row r="1465" spans="1:2" ht="15.75" customHeight="1" x14ac:dyDescent="0.3">
      <c r="A1465" s="122"/>
      <c r="B1465" s="123"/>
    </row>
    <row r="1466" spans="1:2" ht="15.75" customHeight="1" x14ac:dyDescent="0.3">
      <c r="A1466" s="122"/>
      <c r="B1466" s="123"/>
    </row>
    <row r="1467" spans="1:2" ht="15.75" customHeight="1" x14ac:dyDescent="0.3">
      <c r="A1467" s="122"/>
      <c r="B1467" s="123"/>
    </row>
    <row r="1468" spans="1:2" ht="15.75" customHeight="1" x14ac:dyDescent="0.3">
      <c r="A1468" s="122"/>
      <c r="B1468" s="123"/>
    </row>
    <row r="1469" spans="1:2" ht="15.75" customHeight="1" x14ac:dyDescent="0.3">
      <c r="A1469" s="122"/>
      <c r="B1469" s="123"/>
    </row>
    <row r="1470" spans="1:2" ht="15.75" customHeight="1" x14ac:dyDescent="0.3">
      <c r="A1470" s="122"/>
      <c r="B1470" s="123"/>
    </row>
    <row r="1471" spans="1:2" ht="15.75" customHeight="1" x14ac:dyDescent="0.3">
      <c r="A1471" s="122"/>
      <c r="B1471" s="123"/>
    </row>
    <row r="1472" spans="1:2" ht="15.75" customHeight="1" x14ac:dyDescent="0.3">
      <c r="A1472" s="122"/>
      <c r="B1472" s="123"/>
    </row>
    <row r="1473" spans="1:2" ht="15.75" customHeight="1" x14ac:dyDescent="0.3">
      <c r="A1473" s="122"/>
      <c r="B1473" s="123"/>
    </row>
    <row r="1474" spans="1:2" ht="15.75" customHeight="1" x14ac:dyDescent="0.3">
      <c r="A1474" s="122"/>
      <c r="B1474" s="123"/>
    </row>
    <row r="1475" spans="1:2" ht="15.75" customHeight="1" x14ac:dyDescent="0.3">
      <c r="A1475" s="122"/>
      <c r="B1475" s="123"/>
    </row>
    <row r="1476" spans="1:2" ht="15.75" customHeight="1" x14ac:dyDescent="0.3">
      <c r="A1476" s="122"/>
      <c r="B1476" s="123"/>
    </row>
    <row r="1477" spans="1:2" ht="15.75" customHeight="1" x14ac:dyDescent="0.3">
      <c r="A1477" s="122"/>
      <c r="B1477" s="123"/>
    </row>
    <row r="1478" spans="1:2" ht="15.75" customHeight="1" x14ac:dyDescent="0.3">
      <c r="A1478" s="122"/>
      <c r="B1478" s="123"/>
    </row>
    <row r="1479" spans="1:2" ht="15.75" customHeight="1" x14ac:dyDescent="0.3">
      <c r="A1479" s="122"/>
      <c r="B1479" s="123"/>
    </row>
    <row r="1480" spans="1:2" ht="15.75" customHeight="1" x14ac:dyDescent="0.3">
      <c r="A1480" s="122"/>
      <c r="B1480" s="123"/>
    </row>
    <row r="1481" spans="1:2" ht="15.75" customHeight="1" x14ac:dyDescent="0.3">
      <c r="A1481" s="122"/>
      <c r="B1481" s="123"/>
    </row>
    <row r="1482" spans="1:2" ht="15.75" customHeight="1" x14ac:dyDescent="0.3">
      <c r="A1482" s="122"/>
      <c r="B1482" s="123"/>
    </row>
    <row r="1483" spans="1:2" ht="15.75" customHeight="1" x14ac:dyDescent="0.3">
      <c r="A1483" s="122"/>
      <c r="B1483" s="123"/>
    </row>
    <row r="1484" spans="1:2" ht="15.75" customHeight="1" x14ac:dyDescent="0.3">
      <c r="A1484" s="122"/>
      <c r="B1484" s="123"/>
    </row>
    <row r="1485" spans="1:2" ht="15.75" customHeight="1" x14ac:dyDescent="0.3">
      <c r="A1485" s="122"/>
      <c r="B1485" s="123"/>
    </row>
    <row r="1486" spans="1:2" ht="15.75" customHeight="1" x14ac:dyDescent="0.3">
      <c r="A1486" s="122"/>
      <c r="B1486" s="123"/>
    </row>
    <row r="1487" spans="1:2" ht="15.75" customHeight="1" x14ac:dyDescent="0.3">
      <c r="A1487" s="122"/>
      <c r="B1487" s="123"/>
    </row>
    <row r="1488" spans="1:2" ht="15.75" customHeight="1" x14ac:dyDescent="0.3">
      <c r="A1488" s="122"/>
      <c r="B1488" s="123"/>
    </row>
    <row r="1489" spans="1:2" ht="15.75" customHeight="1" x14ac:dyDescent="0.3">
      <c r="A1489" s="122"/>
      <c r="B1489" s="123"/>
    </row>
    <row r="1490" spans="1:2" ht="15.75" customHeight="1" x14ac:dyDescent="0.3">
      <c r="A1490" s="122"/>
      <c r="B1490" s="123"/>
    </row>
    <row r="1491" spans="1:2" ht="15.75" customHeight="1" x14ac:dyDescent="0.3">
      <c r="A1491" s="122"/>
      <c r="B1491" s="123"/>
    </row>
    <row r="1492" spans="1:2" ht="15.75" customHeight="1" x14ac:dyDescent="0.3">
      <c r="A1492" s="122"/>
      <c r="B1492" s="123"/>
    </row>
    <row r="1493" spans="1:2" ht="15.75" customHeight="1" x14ac:dyDescent="0.3">
      <c r="A1493" s="122"/>
      <c r="B1493" s="123"/>
    </row>
    <row r="1494" spans="1:2" ht="15.75" customHeight="1" x14ac:dyDescent="0.3">
      <c r="A1494" s="122"/>
      <c r="B1494" s="123"/>
    </row>
    <row r="1495" spans="1:2" ht="15.75" customHeight="1" x14ac:dyDescent="0.3">
      <c r="A1495" s="122"/>
      <c r="B1495" s="123"/>
    </row>
    <row r="1496" spans="1:2" ht="15.75" customHeight="1" x14ac:dyDescent="0.3">
      <c r="A1496" s="122"/>
      <c r="B1496" s="123"/>
    </row>
    <row r="1497" spans="1:2" ht="15.75" customHeight="1" x14ac:dyDescent="0.3">
      <c r="A1497" s="122"/>
      <c r="B1497" s="123"/>
    </row>
    <row r="1498" spans="1:2" ht="15.75" customHeight="1" x14ac:dyDescent="0.3">
      <c r="A1498" s="122"/>
      <c r="B1498" s="123"/>
    </row>
    <row r="1499" spans="1:2" ht="15.75" customHeight="1" x14ac:dyDescent="0.3">
      <c r="A1499" s="122"/>
      <c r="B1499" s="123"/>
    </row>
    <row r="1500" spans="1:2" ht="15.75" customHeight="1" x14ac:dyDescent="0.3">
      <c r="A1500" s="122"/>
      <c r="B1500" s="123"/>
    </row>
    <row r="1501" spans="1:2" ht="15.75" customHeight="1" x14ac:dyDescent="0.3">
      <c r="A1501" s="122"/>
      <c r="B1501" s="123"/>
    </row>
    <row r="1502" spans="1:2" ht="15.75" customHeight="1" x14ac:dyDescent="0.3">
      <c r="A1502" s="122"/>
      <c r="B1502" s="123"/>
    </row>
    <row r="1503" spans="1:2" ht="15.75" customHeight="1" x14ac:dyDescent="0.3">
      <c r="A1503" s="122"/>
      <c r="B1503" s="123"/>
    </row>
    <row r="1504" spans="1:2" ht="15.75" customHeight="1" x14ac:dyDescent="0.3">
      <c r="A1504" s="122"/>
      <c r="B1504" s="123"/>
    </row>
    <row r="1505" spans="1:2" ht="15.75" customHeight="1" x14ac:dyDescent="0.3">
      <c r="A1505" s="122"/>
      <c r="B1505" s="123"/>
    </row>
    <row r="1506" spans="1:2" ht="15.75" customHeight="1" x14ac:dyDescent="0.3">
      <c r="A1506" s="122"/>
      <c r="B1506" s="123"/>
    </row>
    <row r="1507" spans="1:2" ht="15.75" customHeight="1" x14ac:dyDescent="0.3">
      <c r="A1507" s="122"/>
      <c r="B1507" s="123"/>
    </row>
    <row r="1508" spans="1:2" ht="15.75" customHeight="1" x14ac:dyDescent="0.3">
      <c r="A1508" s="122"/>
      <c r="B1508" s="123"/>
    </row>
    <row r="1509" spans="1:2" ht="15.75" customHeight="1" x14ac:dyDescent="0.3">
      <c r="A1509" s="122"/>
      <c r="B1509" s="123"/>
    </row>
    <row r="1510" spans="1:2" ht="15.75" customHeight="1" x14ac:dyDescent="0.3">
      <c r="A1510" s="122"/>
      <c r="B1510" s="123"/>
    </row>
    <row r="1511" spans="1:2" ht="15.75" customHeight="1" x14ac:dyDescent="0.3">
      <c r="A1511" s="122"/>
      <c r="B1511" s="123"/>
    </row>
    <row r="1512" spans="1:2" ht="15.75" customHeight="1" x14ac:dyDescent="0.3">
      <c r="A1512" s="122"/>
      <c r="B1512" s="123"/>
    </row>
    <row r="1513" spans="1:2" ht="15.75" customHeight="1" x14ac:dyDescent="0.3">
      <c r="A1513" s="122"/>
      <c r="B1513" s="123"/>
    </row>
    <row r="1514" spans="1:2" ht="15.75" customHeight="1" x14ac:dyDescent="0.3">
      <c r="A1514" s="122"/>
      <c r="B1514" s="123"/>
    </row>
    <row r="1515" spans="1:2" ht="15.75" customHeight="1" x14ac:dyDescent="0.3">
      <c r="A1515" s="122"/>
      <c r="B1515" s="123"/>
    </row>
    <row r="1516" spans="1:2" ht="15.75" customHeight="1" x14ac:dyDescent="0.3">
      <c r="A1516" s="122"/>
      <c r="B1516" s="123"/>
    </row>
    <row r="1517" spans="1:2" ht="15.75" customHeight="1" x14ac:dyDescent="0.3">
      <c r="A1517" s="122"/>
      <c r="B1517" s="123"/>
    </row>
    <row r="1518" spans="1:2" ht="15.75" customHeight="1" x14ac:dyDescent="0.3">
      <c r="A1518" s="122"/>
      <c r="B1518" s="123"/>
    </row>
    <row r="1519" spans="1:2" ht="15.75" customHeight="1" x14ac:dyDescent="0.3">
      <c r="A1519" s="122"/>
      <c r="B1519" s="123"/>
    </row>
    <row r="1520" spans="1:2" ht="15.75" customHeight="1" x14ac:dyDescent="0.3">
      <c r="A1520" s="122"/>
      <c r="B1520" s="123"/>
    </row>
    <row r="1521" spans="1:2" ht="15.75" customHeight="1" x14ac:dyDescent="0.3">
      <c r="A1521" s="122"/>
      <c r="B1521" s="123"/>
    </row>
    <row r="1522" spans="1:2" ht="15.75" customHeight="1" x14ac:dyDescent="0.3">
      <c r="A1522" s="122"/>
      <c r="B1522" s="123"/>
    </row>
    <row r="1523" spans="1:2" ht="15.75" customHeight="1" x14ac:dyDescent="0.3">
      <c r="A1523" s="122"/>
      <c r="B1523" s="123"/>
    </row>
    <row r="1524" spans="1:2" ht="15.75" customHeight="1" x14ac:dyDescent="0.3">
      <c r="A1524" s="122"/>
      <c r="B1524" s="123"/>
    </row>
    <row r="1525" spans="1:2" ht="15.75" customHeight="1" x14ac:dyDescent="0.3">
      <c r="A1525" s="122"/>
      <c r="B1525" s="123"/>
    </row>
    <row r="1526" spans="1:2" ht="15.75" customHeight="1" x14ac:dyDescent="0.3">
      <c r="A1526" s="122"/>
      <c r="B1526" s="123"/>
    </row>
    <row r="1527" spans="1:2" ht="15.75" customHeight="1" x14ac:dyDescent="0.3">
      <c r="A1527" s="122"/>
      <c r="B1527" s="123"/>
    </row>
    <row r="1528" spans="1:2" ht="15.75" customHeight="1" x14ac:dyDescent="0.3">
      <c r="A1528" s="122"/>
      <c r="B1528" s="123"/>
    </row>
    <row r="1529" spans="1:2" ht="15.75" customHeight="1" x14ac:dyDescent="0.3">
      <c r="A1529" s="122"/>
      <c r="B1529" s="123"/>
    </row>
    <row r="1530" spans="1:2" ht="15.75" customHeight="1" x14ac:dyDescent="0.3">
      <c r="A1530" s="122"/>
      <c r="B1530" s="123"/>
    </row>
    <row r="1531" spans="1:2" ht="15.75" customHeight="1" x14ac:dyDescent="0.3">
      <c r="A1531" s="122"/>
      <c r="B1531" s="123"/>
    </row>
    <row r="1532" spans="1:2" ht="15.75" customHeight="1" x14ac:dyDescent="0.3">
      <c r="A1532" s="122"/>
      <c r="B1532" s="123"/>
    </row>
    <row r="1533" spans="1:2" ht="15.75" customHeight="1" x14ac:dyDescent="0.3">
      <c r="A1533" s="122"/>
      <c r="B1533" s="123"/>
    </row>
    <row r="1534" spans="1:2" ht="15.75" customHeight="1" x14ac:dyDescent="0.3">
      <c r="A1534" s="122"/>
      <c r="B1534" s="123"/>
    </row>
    <row r="1535" spans="1:2" ht="15.75" customHeight="1" x14ac:dyDescent="0.3">
      <c r="A1535" s="122"/>
      <c r="B1535" s="123"/>
    </row>
    <row r="1536" spans="1:2" ht="15.75" customHeight="1" x14ac:dyDescent="0.3">
      <c r="A1536" s="122"/>
      <c r="B1536" s="123"/>
    </row>
    <row r="1537" spans="1:2" ht="15.75" customHeight="1" x14ac:dyDescent="0.3">
      <c r="A1537" s="122"/>
      <c r="B1537" s="123"/>
    </row>
    <row r="1538" spans="1:2" ht="15.75" customHeight="1" x14ac:dyDescent="0.3">
      <c r="A1538" s="122"/>
      <c r="B1538" s="123"/>
    </row>
    <row r="1539" spans="1:2" ht="15.75" customHeight="1" x14ac:dyDescent="0.3">
      <c r="A1539" s="122"/>
      <c r="B1539" s="123"/>
    </row>
    <row r="1540" spans="1:2" ht="15.75" customHeight="1" x14ac:dyDescent="0.3">
      <c r="A1540" s="122"/>
      <c r="B1540" s="123"/>
    </row>
    <row r="1541" spans="1:2" ht="15.75" customHeight="1" x14ac:dyDescent="0.3">
      <c r="A1541" s="122"/>
      <c r="B1541" s="123"/>
    </row>
    <row r="1542" spans="1:2" ht="15.75" customHeight="1" x14ac:dyDescent="0.3">
      <c r="A1542" s="122"/>
      <c r="B1542" s="123"/>
    </row>
    <row r="1543" spans="1:2" ht="15.75" customHeight="1" x14ac:dyDescent="0.3">
      <c r="A1543" s="122"/>
      <c r="B1543" s="123"/>
    </row>
    <row r="1544" spans="1:2" ht="15.75" customHeight="1" x14ac:dyDescent="0.3">
      <c r="A1544" s="122"/>
      <c r="B1544" s="123"/>
    </row>
    <row r="1545" spans="1:2" ht="15.75" customHeight="1" x14ac:dyDescent="0.3">
      <c r="A1545" s="122"/>
      <c r="B1545" s="123"/>
    </row>
    <row r="1546" spans="1:2" ht="15.75" customHeight="1" x14ac:dyDescent="0.3">
      <c r="A1546" s="122"/>
      <c r="B1546" s="123"/>
    </row>
    <row r="1547" spans="1:2" ht="15.75" customHeight="1" x14ac:dyDescent="0.3">
      <c r="A1547" s="122"/>
      <c r="B1547" s="123"/>
    </row>
    <row r="1548" spans="1:2" ht="15.75" customHeight="1" x14ac:dyDescent="0.3">
      <c r="A1548" s="122"/>
      <c r="B1548" s="123"/>
    </row>
    <row r="1549" spans="1:2" ht="15.75" customHeight="1" x14ac:dyDescent="0.3">
      <c r="A1549" s="122"/>
      <c r="B1549" s="123"/>
    </row>
    <row r="1550" spans="1:2" ht="15.75" customHeight="1" x14ac:dyDescent="0.3">
      <c r="A1550" s="122"/>
      <c r="B1550" s="123"/>
    </row>
    <row r="1551" spans="1:2" ht="15.75" customHeight="1" x14ac:dyDescent="0.3">
      <c r="A1551" s="122"/>
      <c r="B1551" s="123"/>
    </row>
    <row r="1552" spans="1:2" ht="15.75" customHeight="1" x14ac:dyDescent="0.3">
      <c r="A1552" s="122"/>
      <c r="B1552" s="123"/>
    </row>
    <row r="1553" spans="1:2" ht="15.75" customHeight="1" x14ac:dyDescent="0.3">
      <c r="A1553" s="122"/>
      <c r="B1553" s="123"/>
    </row>
    <row r="1554" spans="1:2" ht="15.75" customHeight="1" x14ac:dyDescent="0.3">
      <c r="A1554" s="122"/>
      <c r="B1554" s="123"/>
    </row>
    <row r="1555" spans="1:2" ht="15.75" customHeight="1" x14ac:dyDescent="0.3">
      <c r="A1555" s="122"/>
      <c r="B1555" s="123"/>
    </row>
    <row r="1556" spans="1:2" ht="15.75" customHeight="1" x14ac:dyDescent="0.3">
      <c r="A1556" s="122"/>
      <c r="B1556" s="123"/>
    </row>
    <row r="1557" spans="1:2" ht="15.75" customHeight="1" x14ac:dyDescent="0.3">
      <c r="A1557" s="122"/>
      <c r="B1557" s="123"/>
    </row>
    <row r="1558" spans="1:2" ht="15.75" customHeight="1" x14ac:dyDescent="0.3">
      <c r="A1558" s="122"/>
      <c r="B1558" s="123"/>
    </row>
    <row r="1559" spans="1:2" ht="15.75" customHeight="1" x14ac:dyDescent="0.3">
      <c r="A1559" s="122"/>
      <c r="B1559" s="123"/>
    </row>
    <row r="1560" spans="1:2" ht="15.75" customHeight="1" x14ac:dyDescent="0.3">
      <c r="A1560" s="122"/>
      <c r="B1560" s="123"/>
    </row>
    <row r="1561" spans="1:2" ht="15.75" customHeight="1" x14ac:dyDescent="0.3">
      <c r="A1561" s="122"/>
      <c r="B1561" s="123"/>
    </row>
    <row r="1562" spans="1:2" ht="15.75" customHeight="1" x14ac:dyDescent="0.3">
      <c r="A1562" s="122"/>
      <c r="B1562" s="123"/>
    </row>
    <row r="1563" spans="1:2" ht="15.75" customHeight="1" x14ac:dyDescent="0.3">
      <c r="A1563" s="122"/>
      <c r="B1563" s="123"/>
    </row>
    <row r="1564" spans="1:2" ht="15.75" customHeight="1" x14ac:dyDescent="0.3">
      <c r="A1564" s="122"/>
      <c r="B1564" s="123"/>
    </row>
    <row r="1565" spans="1:2" ht="15.75" customHeight="1" x14ac:dyDescent="0.3">
      <c r="A1565" s="122"/>
      <c r="B1565" s="123"/>
    </row>
    <row r="1566" spans="1:2" ht="15.75" customHeight="1" x14ac:dyDescent="0.3">
      <c r="A1566" s="122"/>
      <c r="B1566" s="123"/>
    </row>
    <row r="1567" spans="1:2" ht="15.75" customHeight="1" x14ac:dyDescent="0.3">
      <c r="A1567" s="122"/>
      <c r="B1567" s="123"/>
    </row>
    <row r="1568" spans="1:2" ht="15.75" customHeight="1" x14ac:dyDescent="0.3">
      <c r="A1568" s="122"/>
      <c r="B1568" s="123"/>
    </row>
    <row r="1569" spans="1:2" ht="15.75" customHeight="1" x14ac:dyDescent="0.3">
      <c r="A1569" s="122"/>
      <c r="B1569" s="123"/>
    </row>
    <row r="1570" spans="1:2" ht="15.75" customHeight="1" x14ac:dyDescent="0.3">
      <c r="A1570" s="122"/>
      <c r="B1570" s="123"/>
    </row>
    <row r="1571" spans="1:2" ht="15.75" customHeight="1" x14ac:dyDescent="0.3">
      <c r="A1571" s="122"/>
      <c r="B1571" s="123"/>
    </row>
    <row r="1572" spans="1:2" ht="15.75" customHeight="1" x14ac:dyDescent="0.3">
      <c r="A1572" s="122"/>
      <c r="B1572" s="123"/>
    </row>
    <row r="1573" spans="1:2" ht="15.75" customHeight="1" x14ac:dyDescent="0.3">
      <c r="A1573" s="122"/>
      <c r="B1573" s="123"/>
    </row>
    <row r="1574" spans="1:2" ht="15.75" customHeight="1" x14ac:dyDescent="0.3">
      <c r="A1574" s="122"/>
      <c r="B1574" s="123"/>
    </row>
    <row r="1575" spans="1:2" ht="15.75" customHeight="1" x14ac:dyDescent="0.3">
      <c r="A1575" s="122"/>
      <c r="B1575" s="123"/>
    </row>
    <row r="1576" spans="1:2" ht="15.75" customHeight="1" x14ac:dyDescent="0.3">
      <c r="A1576" s="122"/>
      <c r="B1576" s="123"/>
    </row>
    <row r="1577" spans="1:2" ht="15.75" customHeight="1" x14ac:dyDescent="0.3">
      <c r="A1577" s="122"/>
      <c r="B1577" s="123"/>
    </row>
    <row r="1578" spans="1:2" ht="15.75" customHeight="1" x14ac:dyDescent="0.3">
      <c r="A1578" s="122"/>
      <c r="B1578" s="123"/>
    </row>
    <row r="1579" spans="1:2" ht="15.75" customHeight="1" x14ac:dyDescent="0.3">
      <c r="A1579" s="122"/>
      <c r="B1579" s="123"/>
    </row>
    <row r="1580" spans="1:2" ht="15.75" customHeight="1" x14ac:dyDescent="0.3">
      <c r="A1580" s="122"/>
      <c r="B1580" s="123"/>
    </row>
    <row r="1581" spans="1:2" ht="15.75" customHeight="1" x14ac:dyDescent="0.3">
      <c r="A1581" s="122"/>
      <c r="B1581" s="123"/>
    </row>
    <row r="1582" spans="1:2" ht="15.75" customHeight="1" x14ac:dyDescent="0.3">
      <c r="A1582" s="122"/>
      <c r="B1582" s="123"/>
    </row>
    <row r="1583" spans="1:2" ht="15.75" customHeight="1" x14ac:dyDescent="0.3">
      <c r="A1583" s="122"/>
      <c r="B1583" s="123"/>
    </row>
    <row r="1584" spans="1:2" ht="15.75" customHeight="1" x14ac:dyDescent="0.3">
      <c r="A1584" s="122"/>
      <c r="B1584" s="123"/>
    </row>
    <row r="1585" spans="1:2" ht="15.75" customHeight="1" x14ac:dyDescent="0.3">
      <c r="A1585" s="122"/>
      <c r="B1585" s="123"/>
    </row>
    <row r="1586" spans="1:2" ht="15.75" customHeight="1" x14ac:dyDescent="0.3">
      <c r="A1586" s="122"/>
      <c r="B1586" s="123"/>
    </row>
    <row r="1587" spans="1:2" ht="15.75" customHeight="1" x14ac:dyDescent="0.3">
      <c r="A1587" s="122"/>
      <c r="B1587" s="123"/>
    </row>
    <row r="1588" spans="1:2" ht="15.75" customHeight="1" x14ac:dyDescent="0.3">
      <c r="A1588" s="122"/>
      <c r="B1588" s="123"/>
    </row>
    <row r="1589" spans="1:2" ht="15.75" customHeight="1" x14ac:dyDescent="0.3">
      <c r="A1589" s="122"/>
      <c r="B1589" s="123"/>
    </row>
    <row r="1590" spans="1:2" ht="15.75" customHeight="1" x14ac:dyDescent="0.3">
      <c r="A1590" s="122"/>
      <c r="B1590" s="123"/>
    </row>
    <row r="1591" spans="1:2" ht="15.75" customHeight="1" x14ac:dyDescent="0.3">
      <c r="A1591" s="122"/>
      <c r="B1591" s="123"/>
    </row>
    <row r="1592" spans="1:2" ht="15.75" customHeight="1" x14ac:dyDescent="0.3">
      <c r="A1592" s="122"/>
      <c r="B1592" s="123"/>
    </row>
    <row r="1593" spans="1:2" ht="15.75" customHeight="1" x14ac:dyDescent="0.3">
      <c r="A1593" s="122"/>
      <c r="B1593" s="123"/>
    </row>
    <row r="1594" spans="1:2" ht="15.75" customHeight="1" x14ac:dyDescent="0.3">
      <c r="A1594" s="122"/>
      <c r="B1594" s="123"/>
    </row>
    <row r="1595" spans="1:2" ht="15.75" customHeight="1" x14ac:dyDescent="0.3">
      <c r="A1595" s="122"/>
      <c r="B1595" s="123"/>
    </row>
    <row r="1596" spans="1:2" ht="15.75" customHeight="1" x14ac:dyDescent="0.3">
      <c r="A1596" s="122"/>
      <c r="B1596" s="123"/>
    </row>
    <row r="1597" spans="1:2" ht="15.75" customHeight="1" x14ac:dyDescent="0.3">
      <c r="A1597" s="122"/>
      <c r="B1597" s="123"/>
    </row>
    <row r="1598" spans="1:2" ht="15.75" customHeight="1" x14ac:dyDescent="0.3">
      <c r="A1598" s="122"/>
      <c r="B1598" s="123"/>
    </row>
    <row r="1599" spans="1:2" ht="15.75" customHeight="1" x14ac:dyDescent="0.3">
      <c r="A1599" s="122"/>
      <c r="B1599" s="123"/>
    </row>
    <row r="1600" spans="1:2" ht="15.75" customHeight="1" x14ac:dyDescent="0.3">
      <c r="A1600" s="122"/>
      <c r="B1600" s="123"/>
    </row>
    <row r="1601" spans="1:2" ht="15.75" customHeight="1" x14ac:dyDescent="0.3">
      <c r="A1601" s="122"/>
      <c r="B1601" s="123"/>
    </row>
    <row r="1602" spans="1:2" ht="15.75" customHeight="1" x14ac:dyDescent="0.3">
      <c r="A1602" s="122"/>
      <c r="B1602" s="123"/>
    </row>
    <row r="1603" spans="1:2" ht="15.75" customHeight="1" x14ac:dyDescent="0.3">
      <c r="A1603" s="122"/>
      <c r="B1603" s="123"/>
    </row>
    <row r="1604" spans="1:2" ht="15.75" customHeight="1" x14ac:dyDescent="0.3">
      <c r="A1604" s="122"/>
      <c r="B1604" s="123"/>
    </row>
    <row r="1605" spans="1:2" ht="15.75" customHeight="1" x14ac:dyDescent="0.3">
      <c r="A1605" s="122"/>
      <c r="B1605" s="123"/>
    </row>
    <row r="1606" spans="1:2" ht="15.75" customHeight="1" x14ac:dyDescent="0.3">
      <c r="A1606" s="122"/>
      <c r="B1606" s="123"/>
    </row>
    <row r="1607" spans="1:2" ht="15.75" customHeight="1" x14ac:dyDescent="0.3">
      <c r="A1607" s="122"/>
      <c r="B1607" s="123"/>
    </row>
    <row r="1608" spans="1:2" ht="15.75" customHeight="1" x14ac:dyDescent="0.3">
      <c r="A1608" s="122"/>
      <c r="B1608" s="123"/>
    </row>
    <row r="1609" spans="1:2" ht="15.75" customHeight="1" x14ac:dyDescent="0.3">
      <c r="A1609" s="122"/>
      <c r="B1609" s="123"/>
    </row>
    <row r="1610" spans="1:2" ht="15.75" customHeight="1" x14ac:dyDescent="0.3">
      <c r="A1610" s="122"/>
      <c r="B1610" s="123"/>
    </row>
    <row r="1611" spans="1:2" ht="15.75" customHeight="1" x14ac:dyDescent="0.3">
      <c r="A1611" s="122"/>
      <c r="B1611" s="123"/>
    </row>
    <row r="1612" spans="1:2" ht="15.75" customHeight="1" x14ac:dyDescent="0.3">
      <c r="A1612" s="122"/>
      <c r="B1612" s="123"/>
    </row>
    <row r="1613" spans="1:2" ht="15.75" customHeight="1" x14ac:dyDescent="0.3">
      <c r="A1613" s="122"/>
      <c r="B1613" s="123"/>
    </row>
    <row r="1614" spans="1:2" ht="15.75" customHeight="1" x14ac:dyDescent="0.3">
      <c r="A1614" s="122"/>
      <c r="B1614" s="123"/>
    </row>
    <row r="1615" spans="1:2" ht="15.75" customHeight="1" x14ac:dyDescent="0.3">
      <c r="A1615" s="122"/>
      <c r="B1615" s="123"/>
    </row>
    <row r="1616" spans="1:2" ht="15.75" customHeight="1" x14ac:dyDescent="0.3">
      <c r="A1616" s="122"/>
      <c r="B1616" s="123"/>
    </row>
    <row r="1617" spans="1:2" ht="15.75" customHeight="1" x14ac:dyDescent="0.3">
      <c r="A1617" s="122"/>
      <c r="B1617" s="123"/>
    </row>
    <row r="1618" spans="1:2" ht="15.75" customHeight="1" x14ac:dyDescent="0.3">
      <c r="A1618" s="122"/>
      <c r="B1618" s="123"/>
    </row>
    <row r="1619" spans="1:2" ht="15.75" customHeight="1" x14ac:dyDescent="0.3">
      <c r="A1619" s="122"/>
      <c r="B1619" s="123"/>
    </row>
    <row r="1620" spans="1:2" ht="15.75" customHeight="1" x14ac:dyDescent="0.3">
      <c r="A1620" s="122"/>
      <c r="B1620" s="123"/>
    </row>
    <row r="1621" spans="1:2" ht="15.75" customHeight="1" x14ac:dyDescent="0.3">
      <c r="A1621" s="122"/>
      <c r="B1621" s="123"/>
    </row>
    <row r="1622" spans="1:2" ht="15.75" customHeight="1" x14ac:dyDescent="0.3">
      <c r="A1622" s="122"/>
      <c r="B1622" s="123"/>
    </row>
    <row r="1623" spans="1:2" ht="15.75" customHeight="1" x14ac:dyDescent="0.3">
      <c r="A1623" s="122"/>
      <c r="B1623" s="123"/>
    </row>
    <row r="1624" spans="1:2" ht="15.75" customHeight="1" x14ac:dyDescent="0.3">
      <c r="A1624" s="122"/>
      <c r="B1624" s="123"/>
    </row>
    <row r="1625" spans="1:2" ht="15.75" customHeight="1" x14ac:dyDescent="0.3">
      <c r="A1625" s="122"/>
      <c r="B1625" s="123"/>
    </row>
    <row r="1626" spans="1:2" ht="15.75" customHeight="1" x14ac:dyDescent="0.3">
      <c r="A1626" s="122"/>
      <c r="B1626" s="123"/>
    </row>
    <row r="1627" spans="1:2" ht="15.75" customHeight="1" x14ac:dyDescent="0.3">
      <c r="A1627" s="122"/>
      <c r="B1627" s="123"/>
    </row>
    <row r="1628" spans="1:2" ht="15.75" customHeight="1" x14ac:dyDescent="0.3">
      <c r="A1628" s="122"/>
      <c r="B1628" s="123"/>
    </row>
    <row r="1629" spans="1:2" ht="15.75" customHeight="1" x14ac:dyDescent="0.3">
      <c r="A1629" s="122"/>
      <c r="B1629" s="123"/>
    </row>
    <row r="1630" spans="1:2" ht="15.75" customHeight="1" x14ac:dyDescent="0.3">
      <c r="A1630" s="122"/>
      <c r="B1630" s="123"/>
    </row>
    <row r="1631" spans="1:2" ht="15.75" customHeight="1" x14ac:dyDescent="0.3">
      <c r="A1631" s="122"/>
      <c r="B1631" s="123"/>
    </row>
    <row r="1632" spans="1:2" ht="15.75" customHeight="1" x14ac:dyDescent="0.3">
      <c r="A1632" s="122"/>
      <c r="B1632" s="123"/>
    </row>
    <row r="1633" spans="1:2" ht="15.75" customHeight="1" x14ac:dyDescent="0.3">
      <c r="A1633" s="122"/>
      <c r="B1633" s="123"/>
    </row>
    <row r="1634" spans="1:2" ht="15.75" customHeight="1" x14ac:dyDescent="0.3">
      <c r="A1634" s="122"/>
      <c r="B1634" s="123"/>
    </row>
    <row r="1635" spans="1:2" ht="15.75" customHeight="1" x14ac:dyDescent="0.3">
      <c r="A1635" s="122"/>
      <c r="B1635" s="123"/>
    </row>
    <row r="1636" spans="1:2" ht="15.75" customHeight="1" x14ac:dyDescent="0.3">
      <c r="A1636" s="122"/>
      <c r="B1636" s="123"/>
    </row>
    <row r="1637" spans="1:2" ht="15.75" customHeight="1" x14ac:dyDescent="0.3">
      <c r="A1637" s="122"/>
      <c r="B1637" s="123"/>
    </row>
    <row r="1638" spans="1:2" ht="15.75" customHeight="1" x14ac:dyDescent="0.3">
      <c r="A1638" s="122"/>
      <c r="B1638" s="123"/>
    </row>
    <row r="1639" spans="1:2" ht="15.75" customHeight="1" x14ac:dyDescent="0.3">
      <c r="A1639" s="122"/>
      <c r="B1639" s="123"/>
    </row>
    <row r="1640" spans="1:2" ht="15.75" customHeight="1" x14ac:dyDescent="0.3">
      <c r="A1640" s="122"/>
      <c r="B1640" s="123"/>
    </row>
    <row r="1641" spans="1:2" ht="15.75" customHeight="1" x14ac:dyDescent="0.3">
      <c r="A1641" s="122"/>
      <c r="B1641" s="123"/>
    </row>
    <row r="1642" spans="1:2" ht="15.75" customHeight="1" x14ac:dyDescent="0.3">
      <c r="A1642" s="122"/>
      <c r="B1642" s="123"/>
    </row>
    <row r="1643" spans="1:2" ht="15.75" customHeight="1" x14ac:dyDescent="0.3">
      <c r="A1643" s="122"/>
      <c r="B1643" s="123"/>
    </row>
    <row r="1644" spans="1:2" ht="15.75" customHeight="1" x14ac:dyDescent="0.3">
      <c r="A1644" s="122"/>
      <c r="B1644" s="123"/>
    </row>
    <row r="1645" spans="1:2" ht="15.75" customHeight="1" x14ac:dyDescent="0.3">
      <c r="A1645" s="122"/>
      <c r="B1645" s="123"/>
    </row>
    <row r="1646" spans="1:2" ht="15.75" customHeight="1" x14ac:dyDescent="0.3">
      <c r="A1646" s="122"/>
      <c r="B1646" s="123"/>
    </row>
    <row r="1647" spans="1:2" ht="15.75" customHeight="1" x14ac:dyDescent="0.3">
      <c r="A1647" s="122"/>
      <c r="B1647" s="123"/>
    </row>
    <row r="1648" spans="1:2" ht="15.75" customHeight="1" x14ac:dyDescent="0.3">
      <c r="A1648" s="122"/>
      <c r="B1648" s="123"/>
    </row>
    <row r="1649" spans="1:2" ht="15.75" customHeight="1" x14ac:dyDescent="0.3">
      <c r="A1649" s="122"/>
      <c r="B1649" s="123"/>
    </row>
    <row r="1650" spans="1:2" ht="15.75" customHeight="1" x14ac:dyDescent="0.3">
      <c r="A1650" s="122"/>
      <c r="B1650" s="123"/>
    </row>
    <row r="1651" spans="1:2" ht="15.75" customHeight="1" x14ac:dyDescent="0.3">
      <c r="A1651" s="122"/>
      <c r="B1651" s="123"/>
    </row>
    <row r="1652" spans="1:2" ht="15.75" customHeight="1" x14ac:dyDescent="0.3">
      <c r="A1652" s="122"/>
      <c r="B1652" s="123"/>
    </row>
    <row r="1653" spans="1:2" ht="15.75" customHeight="1" x14ac:dyDescent="0.3">
      <c r="A1653" s="122"/>
      <c r="B1653" s="123"/>
    </row>
    <row r="1654" spans="1:2" ht="15.75" customHeight="1" x14ac:dyDescent="0.3">
      <c r="A1654" s="122"/>
      <c r="B1654" s="123"/>
    </row>
    <row r="1655" spans="1:2" ht="15.75" customHeight="1" x14ac:dyDescent="0.3">
      <c r="A1655" s="122"/>
      <c r="B1655" s="123"/>
    </row>
    <row r="1656" spans="1:2" ht="15.75" customHeight="1" x14ac:dyDescent="0.3">
      <c r="A1656" s="122"/>
      <c r="B1656" s="123"/>
    </row>
    <row r="1657" spans="1:2" ht="15.75" customHeight="1" x14ac:dyDescent="0.3">
      <c r="A1657" s="122"/>
      <c r="B1657" s="123"/>
    </row>
    <row r="1658" spans="1:2" ht="15.75" customHeight="1" x14ac:dyDescent="0.3">
      <c r="A1658" s="122"/>
      <c r="B1658" s="123"/>
    </row>
    <row r="1659" spans="1:2" ht="15.75" customHeight="1" x14ac:dyDescent="0.3">
      <c r="A1659" s="122"/>
      <c r="B1659" s="123"/>
    </row>
    <row r="1660" spans="1:2" ht="15.75" customHeight="1" x14ac:dyDescent="0.3">
      <c r="A1660" s="122"/>
      <c r="B1660" s="123"/>
    </row>
    <row r="1661" spans="1:2" ht="15.75" customHeight="1" x14ac:dyDescent="0.3">
      <c r="A1661" s="122"/>
      <c r="B1661" s="123"/>
    </row>
    <row r="1662" spans="1:2" ht="15.75" customHeight="1" x14ac:dyDescent="0.3">
      <c r="A1662" s="122"/>
      <c r="B1662" s="123"/>
    </row>
    <row r="1663" spans="1:2" ht="15.75" customHeight="1" x14ac:dyDescent="0.3">
      <c r="A1663" s="122"/>
      <c r="B1663" s="123"/>
    </row>
    <row r="1664" spans="1:2" ht="15.75" customHeight="1" x14ac:dyDescent="0.3">
      <c r="A1664" s="122"/>
      <c r="B1664" s="123"/>
    </row>
    <row r="1665" spans="1:2" ht="15.75" customHeight="1" x14ac:dyDescent="0.3">
      <c r="A1665" s="122"/>
      <c r="B1665" s="123"/>
    </row>
    <row r="1666" spans="1:2" ht="15.75" customHeight="1" x14ac:dyDescent="0.3">
      <c r="A1666" s="122"/>
      <c r="B1666" s="123"/>
    </row>
    <row r="1667" spans="1:2" ht="15.75" customHeight="1" x14ac:dyDescent="0.3">
      <c r="A1667" s="122"/>
      <c r="B1667" s="123"/>
    </row>
    <row r="1668" spans="1:2" ht="15.75" customHeight="1" x14ac:dyDescent="0.3">
      <c r="A1668" s="122"/>
      <c r="B1668" s="123"/>
    </row>
    <row r="1669" spans="1:2" ht="15.75" customHeight="1" x14ac:dyDescent="0.3">
      <c r="A1669" s="122"/>
      <c r="B1669" s="123"/>
    </row>
    <row r="1670" spans="1:2" ht="15.75" customHeight="1" x14ac:dyDescent="0.3">
      <c r="A1670" s="122"/>
      <c r="B1670" s="123"/>
    </row>
    <row r="1671" spans="1:2" ht="15.75" customHeight="1" x14ac:dyDescent="0.3">
      <c r="A1671" s="122"/>
      <c r="B1671" s="123"/>
    </row>
    <row r="1672" spans="1:2" ht="15.75" customHeight="1" x14ac:dyDescent="0.3">
      <c r="A1672" s="122"/>
      <c r="B1672" s="123"/>
    </row>
    <row r="1673" spans="1:2" ht="15.75" customHeight="1" x14ac:dyDescent="0.3">
      <c r="A1673" s="122"/>
      <c r="B1673" s="123"/>
    </row>
    <row r="1674" spans="1:2" ht="15.75" customHeight="1" x14ac:dyDescent="0.3">
      <c r="A1674" s="122"/>
      <c r="B1674" s="123"/>
    </row>
    <row r="1675" spans="1:2" ht="15.75" customHeight="1" x14ac:dyDescent="0.3">
      <c r="A1675" s="122"/>
      <c r="B1675" s="123"/>
    </row>
    <row r="1676" spans="1:2" ht="15.75" customHeight="1" x14ac:dyDescent="0.3">
      <c r="A1676" s="122"/>
      <c r="B1676" s="123"/>
    </row>
    <row r="1677" spans="1:2" ht="15.75" customHeight="1" x14ac:dyDescent="0.3">
      <c r="A1677" s="122"/>
      <c r="B1677" s="123"/>
    </row>
    <row r="1678" spans="1:2" ht="15.75" customHeight="1" x14ac:dyDescent="0.3">
      <c r="A1678" s="122"/>
      <c r="B1678" s="123"/>
    </row>
    <row r="1679" spans="1:2" ht="15.75" customHeight="1" x14ac:dyDescent="0.3">
      <c r="A1679" s="122"/>
      <c r="B1679" s="123"/>
    </row>
    <row r="1680" spans="1:2" ht="15.75" customHeight="1" x14ac:dyDescent="0.3">
      <c r="A1680" s="122"/>
      <c r="B1680" s="123"/>
    </row>
    <row r="1681" spans="1:2" ht="15.75" customHeight="1" x14ac:dyDescent="0.3">
      <c r="A1681" s="122"/>
      <c r="B1681" s="123"/>
    </row>
    <row r="1682" spans="1:2" ht="15.75" customHeight="1" x14ac:dyDescent="0.3">
      <c r="A1682" s="122"/>
      <c r="B1682" s="123"/>
    </row>
    <row r="1683" spans="1:2" ht="15.75" customHeight="1" x14ac:dyDescent="0.3">
      <c r="A1683" s="122"/>
      <c r="B1683" s="123"/>
    </row>
    <row r="1684" spans="1:2" ht="15.75" customHeight="1" x14ac:dyDescent="0.3">
      <c r="A1684" s="122"/>
      <c r="B1684" s="123"/>
    </row>
    <row r="1685" spans="1:2" ht="15.75" customHeight="1" x14ac:dyDescent="0.3">
      <c r="A1685" s="122"/>
      <c r="B1685" s="123"/>
    </row>
    <row r="1686" spans="1:2" ht="15.75" customHeight="1" x14ac:dyDescent="0.3">
      <c r="A1686" s="122"/>
      <c r="B1686" s="123"/>
    </row>
    <row r="1687" spans="1:2" ht="15.75" customHeight="1" x14ac:dyDescent="0.3">
      <c r="A1687" s="122"/>
      <c r="B1687" s="123"/>
    </row>
    <row r="1688" spans="1:2" ht="15.75" customHeight="1" x14ac:dyDescent="0.3">
      <c r="A1688" s="122"/>
      <c r="B1688" s="123"/>
    </row>
    <row r="1689" spans="1:2" ht="15.75" customHeight="1" x14ac:dyDescent="0.3">
      <c r="A1689" s="122"/>
      <c r="B1689" s="123"/>
    </row>
    <row r="1690" spans="1:2" ht="15.75" customHeight="1" x14ac:dyDescent="0.3">
      <c r="A1690" s="122"/>
      <c r="B1690" s="123"/>
    </row>
    <row r="1691" spans="1:2" ht="15.75" customHeight="1" x14ac:dyDescent="0.3">
      <c r="A1691" s="122"/>
      <c r="B1691" s="123"/>
    </row>
    <row r="1692" spans="1:2" ht="15.75" customHeight="1" x14ac:dyDescent="0.3">
      <c r="A1692" s="122"/>
      <c r="B1692" s="123"/>
    </row>
    <row r="1693" spans="1:2" ht="15.75" customHeight="1" x14ac:dyDescent="0.3">
      <c r="A1693" s="122"/>
      <c r="B1693" s="123"/>
    </row>
    <row r="1694" spans="1:2" ht="15.75" customHeight="1" x14ac:dyDescent="0.3">
      <c r="A1694" s="122"/>
      <c r="B1694" s="123"/>
    </row>
    <row r="1695" spans="1:2" ht="15.75" customHeight="1" x14ac:dyDescent="0.3">
      <c r="A1695" s="122"/>
      <c r="B1695" s="123"/>
    </row>
    <row r="1696" spans="1:2" ht="15.75" customHeight="1" x14ac:dyDescent="0.3">
      <c r="A1696" s="122"/>
      <c r="B1696" s="123"/>
    </row>
    <row r="1697" spans="1:2" ht="15.75" customHeight="1" x14ac:dyDescent="0.3">
      <c r="A1697" s="122"/>
      <c r="B1697" s="123"/>
    </row>
    <row r="1698" spans="1:2" ht="15.75" customHeight="1" x14ac:dyDescent="0.3">
      <c r="A1698" s="122"/>
      <c r="B1698" s="123"/>
    </row>
    <row r="1699" spans="1:2" ht="15.75" customHeight="1" x14ac:dyDescent="0.3">
      <c r="A1699" s="122"/>
      <c r="B1699" s="123"/>
    </row>
    <row r="1700" spans="1:2" ht="15.75" customHeight="1" x14ac:dyDescent="0.3">
      <c r="A1700" s="122"/>
      <c r="B1700" s="123"/>
    </row>
    <row r="1701" spans="1:2" ht="15.75" customHeight="1" x14ac:dyDescent="0.3">
      <c r="A1701" s="122"/>
      <c r="B1701" s="123"/>
    </row>
    <row r="1702" spans="1:2" ht="15.75" customHeight="1" x14ac:dyDescent="0.3">
      <c r="A1702" s="122"/>
      <c r="B1702" s="123"/>
    </row>
    <row r="1703" spans="1:2" ht="15.75" customHeight="1" x14ac:dyDescent="0.3">
      <c r="A1703" s="122"/>
      <c r="B1703" s="123"/>
    </row>
    <row r="1704" spans="1:2" ht="15.75" customHeight="1" x14ac:dyDescent="0.3">
      <c r="A1704" s="122"/>
      <c r="B1704" s="123"/>
    </row>
    <row r="1705" spans="1:2" ht="15.75" customHeight="1" x14ac:dyDescent="0.3">
      <c r="A1705" s="122"/>
      <c r="B1705" s="123"/>
    </row>
    <row r="1706" spans="1:2" ht="15.75" customHeight="1" x14ac:dyDescent="0.3">
      <c r="A1706" s="122"/>
      <c r="B1706" s="123"/>
    </row>
    <row r="1707" spans="1:2" ht="15.75" customHeight="1" x14ac:dyDescent="0.3">
      <c r="A1707" s="122"/>
      <c r="B1707" s="123"/>
    </row>
    <row r="1708" spans="1:2" ht="15.75" customHeight="1" x14ac:dyDescent="0.3">
      <c r="A1708" s="122"/>
      <c r="B1708" s="123"/>
    </row>
    <row r="1709" spans="1:2" ht="15.75" customHeight="1" x14ac:dyDescent="0.3">
      <c r="A1709" s="122"/>
      <c r="B1709" s="123"/>
    </row>
    <row r="1710" spans="1:2" ht="15.75" customHeight="1" x14ac:dyDescent="0.3">
      <c r="A1710" s="122"/>
      <c r="B1710" s="123"/>
    </row>
    <row r="1711" spans="1:2" ht="15.75" customHeight="1" x14ac:dyDescent="0.3">
      <c r="A1711" s="122"/>
      <c r="B1711" s="123"/>
    </row>
    <row r="1712" spans="1:2" ht="15.75" customHeight="1" x14ac:dyDescent="0.3">
      <c r="A1712" s="122"/>
      <c r="B1712" s="123"/>
    </row>
    <row r="1713" spans="1:2" ht="15.75" customHeight="1" x14ac:dyDescent="0.3">
      <c r="A1713" s="122"/>
      <c r="B1713" s="123"/>
    </row>
    <row r="1714" spans="1:2" ht="15.75" customHeight="1" x14ac:dyDescent="0.3">
      <c r="A1714" s="122"/>
      <c r="B1714" s="123"/>
    </row>
    <row r="1715" spans="1:2" ht="15.75" customHeight="1" x14ac:dyDescent="0.3">
      <c r="A1715" s="122"/>
      <c r="B1715" s="123"/>
    </row>
    <row r="1716" spans="1:2" ht="15.75" customHeight="1" x14ac:dyDescent="0.3">
      <c r="A1716" s="122"/>
      <c r="B1716" s="123"/>
    </row>
    <row r="1717" spans="1:2" ht="15.75" customHeight="1" x14ac:dyDescent="0.3">
      <c r="A1717" s="122"/>
      <c r="B1717" s="123"/>
    </row>
    <row r="1718" spans="1:2" ht="15.75" customHeight="1" x14ac:dyDescent="0.3">
      <c r="A1718" s="122"/>
      <c r="B1718" s="123"/>
    </row>
    <row r="1719" spans="1:2" ht="15.75" customHeight="1" x14ac:dyDescent="0.3">
      <c r="A1719" s="122"/>
      <c r="B1719" s="123"/>
    </row>
    <row r="1720" spans="1:2" ht="15.75" customHeight="1" x14ac:dyDescent="0.3">
      <c r="A1720" s="122"/>
      <c r="B1720" s="123"/>
    </row>
    <row r="1721" spans="1:2" ht="15.75" customHeight="1" x14ac:dyDescent="0.3">
      <c r="A1721" s="122"/>
      <c r="B1721" s="123"/>
    </row>
    <row r="1722" spans="1:2" ht="15.75" customHeight="1" x14ac:dyDescent="0.3">
      <c r="A1722" s="122"/>
      <c r="B1722" s="123"/>
    </row>
    <row r="1723" spans="1:2" ht="15.75" customHeight="1" x14ac:dyDescent="0.3">
      <c r="A1723" s="122"/>
      <c r="B1723" s="123"/>
    </row>
    <row r="1724" spans="1:2" ht="15.75" customHeight="1" x14ac:dyDescent="0.3">
      <c r="A1724" s="122"/>
      <c r="B1724" s="123"/>
    </row>
    <row r="1725" spans="1:2" ht="15.75" customHeight="1" x14ac:dyDescent="0.3">
      <c r="A1725" s="122"/>
      <c r="B1725" s="123"/>
    </row>
    <row r="1726" spans="1:2" ht="15.75" customHeight="1" x14ac:dyDescent="0.3">
      <c r="A1726" s="122"/>
      <c r="B1726" s="123"/>
    </row>
    <row r="1727" spans="1:2" ht="15.75" customHeight="1" x14ac:dyDescent="0.3">
      <c r="A1727" s="122"/>
      <c r="B1727" s="123"/>
    </row>
    <row r="1728" spans="1:2" ht="15.75" customHeight="1" x14ac:dyDescent="0.3">
      <c r="A1728" s="122"/>
      <c r="B1728" s="123"/>
    </row>
    <row r="1729" spans="1:2" ht="15.75" customHeight="1" x14ac:dyDescent="0.3">
      <c r="A1729" s="122"/>
      <c r="B1729" s="123"/>
    </row>
    <row r="1730" spans="1:2" ht="15.75" customHeight="1" x14ac:dyDescent="0.3">
      <c r="A1730" s="122"/>
      <c r="B1730" s="123"/>
    </row>
    <row r="1731" spans="1:2" ht="15.75" customHeight="1" x14ac:dyDescent="0.3">
      <c r="A1731" s="122"/>
      <c r="B1731" s="123"/>
    </row>
    <row r="1732" spans="1:2" ht="15.75" customHeight="1" x14ac:dyDescent="0.3">
      <c r="A1732" s="122"/>
      <c r="B1732" s="123"/>
    </row>
    <row r="1733" spans="1:2" ht="15.75" customHeight="1" x14ac:dyDescent="0.3">
      <c r="A1733" s="122"/>
      <c r="B1733" s="123"/>
    </row>
    <row r="1734" spans="1:2" ht="15.75" customHeight="1" x14ac:dyDescent="0.3">
      <c r="A1734" s="122"/>
      <c r="B1734" s="123"/>
    </row>
    <row r="1735" spans="1:2" ht="15.75" customHeight="1" x14ac:dyDescent="0.3">
      <c r="A1735" s="122"/>
      <c r="B1735" s="123"/>
    </row>
    <row r="1736" spans="1:2" ht="15.75" customHeight="1" x14ac:dyDescent="0.3">
      <c r="A1736" s="122"/>
      <c r="B1736" s="123"/>
    </row>
    <row r="1737" spans="1:2" ht="15.75" customHeight="1" x14ac:dyDescent="0.3">
      <c r="A1737" s="122"/>
      <c r="B1737" s="123"/>
    </row>
    <row r="1738" spans="1:2" ht="15.75" customHeight="1" x14ac:dyDescent="0.3">
      <c r="A1738" s="122"/>
      <c r="B1738" s="123"/>
    </row>
    <row r="1739" spans="1:2" ht="15.75" customHeight="1" x14ac:dyDescent="0.3">
      <c r="A1739" s="122"/>
      <c r="B1739" s="123"/>
    </row>
    <row r="1740" spans="1:2" ht="15.75" customHeight="1" x14ac:dyDescent="0.3">
      <c r="A1740" s="122"/>
      <c r="B1740" s="123"/>
    </row>
    <row r="1741" spans="1:2" ht="15.75" customHeight="1" x14ac:dyDescent="0.3">
      <c r="A1741" s="122"/>
      <c r="B1741" s="123"/>
    </row>
    <row r="1742" spans="1:2" ht="15.75" customHeight="1" x14ac:dyDescent="0.3">
      <c r="A1742" s="122"/>
      <c r="B1742" s="123"/>
    </row>
    <row r="1743" spans="1:2" ht="15.75" customHeight="1" x14ac:dyDescent="0.3">
      <c r="A1743" s="122"/>
      <c r="B1743" s="123"/>
    </row>
    <row r="1744" spans="1:2" ht="15.75" customHeight="1" x14ac:dyDescent="0.3">
      <c r="A1744" s="122"/>
      <c r="B1744" s="123"/>
    </row>
    <row r="1745" spans="1:2" ht="15.75" customHeight="1" x14ac:dyDescent="0.3">
      <c r="A1745" s="122"/>
      <c r="B1745" s="123"/>
    </row>
    <row r="1746" spans="1:2" ht="15.75" customHeight="1" x14ac:dyDescent="0.3">
      <c r="A1746" s="122"/>
      <c r="B1746" s="123"/>
    </row>
    <row r="1747" spans="1:2" ht="15.75" customHeight="1" x14ac:dyDescent="0.3">
      <c r="A1747" s="122"/>
      <c r="B1747" s="123"/>
    </row>
    <row r="1748" spans="1:2" ht="15.75" customHeight="1" x14ac:dyDescent="0.3">
      <c r="A1748" s="122"/>
      <c r="B1748" s="123"/>
    </row>
    <row r="1749" spans="1:2" ht="15.75" customHeight="1" x14ac:dyDescent="0.3">
      <c r="A1749" s="122"/>
      <c r="B1749" s="123"/>
    </row>
    <row r="1750" spans="1:2" ht="15.75" customHeight="1" x14ac:dyDescent="0.3">
      <c r="A1750" s="122"/>
      <c r="B1750" s="123"/>
    </row>
    <row r="1751" spans="1:2" ht="15.75" customHeight="1" x14ac:dyDescent="0.3">
      <c r="A1751" s="122"/>
      <c r="B1751" s="123"/>
    </row>
    <row r="1752" spans="1:2" ht="15.75" customHeight="1" x14ac:dyDescent="0.3">
      <c r="A1752" s="122"/>
      <c r="B1752" s="123"/>
    </row>
    <row r="1753" spans="1:2" ht="15.75" customHeight="1" x14ac:dyDescent="0.3">
      <c r="A1753" s="122"/>
      <c r="B1753" s="123"/>
    </row>
    <row r="1754" spans="1:2" ht="15.75" customHeight="1" x14ac:dyDescent="0.3">
      <c r="A1754" s="122"/>
      <c r="B1754" s="123"/>
    </row>
    <row r="1755" spans="1:2" ht="15.75" customHeight="1" x14ac:dyDescent="0.3">
      <c r="A1755" s="122"/>
      <c r="B1755" s="123"/>
    </row>
    <row r="1756" spans="1:2" ht="15.75" customHeight="1" x14ac:dyDescent="0.3">
      <c r="A1756" s="122"/>
      <c r="B1756" s="123"/>
    </row>
    <row r="1757" spans="1:2" ht="15.75" customHeight="1" x14ac:dyDescent="0.3">
      <c r="A1757" s="122"/>
      <c r="B1757" s="123"/>
    </row>
    <row r="1758" spans="1:2" ht="15.75" customHeight="1" x14ac:dyDescent="0.3">
      <c r="A1758" s="122"/>
      <c r="B1758" s="123"/>
    </row>
    <row r="1759" spans="1:2" ht="15.75" customHeight="1" x14ac:dyDescent="0.3">
      <c r="A1759" s="122"/>
      <c r="B1759" s="123"/>
    </row>
    <row r="1760" spans="1:2" ht="15.75" customHeight="1" x14ac:dyDescent="0.3">
      <c r="A1760" s="122"/>
      <c r="B1760" s="123"/>
    </row>
    <row r="1761" spans="1:2" ht="15.75" customHeight="1" x14ac:dyDescent="0.3">
      <c r="A1761" s="122"/>
      <c r="B1761" s="123"/>
    </row>
    <row r="1762" spans="1:2" ht="15.75" customHeight="1" x14ac:dyDescent="0.3">
      <c r="A1762" s="122"/>
      <c r="B1762" s="123"/>
    </row>
    <row r="1763" spans="1:2" ht="15.75" customHeight="1" x14ac:dyDescent="0.3">
      <c r="A1763" s="122"/>
      <c r="B1763" s="123"/>
    </row>
    <row r="1764" spans="1:2" ht="15.75" customHeight="1" x14ac:dyDescent="0.3">
      <c r="A1764" s="122"/>
      <c r="B1764" s="123"/>
    </row>
    <row r="1765" spans="1:2" ht="15.75" customHeight="1" x14ac:dyDescent="0.3">
      <c r="A1765" s="122"/>
      <c r="B1765" s="123"/>
    </row>
    <row r="1766" spans="1:2" ht="15.75" customHeight="1" x14ac:dyDescent="0.3">
      <c r="A1766" s="122"/>
      <c r="B1766" s="123"/>
    </row>
    <row r="1767" spans="1:2" ht="15.75" customHeight="1" x14ac:dyDescent="0.3">
      <c r="A1767" s="122"/>
      <c r="B1767" s="123"/>
    </row>
    <row r="1768" spans="1:2" ht="15.75" customHeight="1" x14ac:dyDescent="0.3">
      <c r="A1768" s="122"/>
      <c r="B1768" s="123"/>
    </row>
    <row r="1769" spans="1:2" ht="15.75" customHeight="1" x14ac:dyDescent="0.3">
      <c r="A1769" s="122"/>
      <c r="B1769" s="123"/>
    </row>
    <row r="1770" spans="1:2" ht="15.75" customHeight="1" x14ac:dyDescent="0.3">
      <c r="A1770" s="122"/>
      <c r="B1770" s="123"/>
    </row>
    <row r="1771" spans="1:2" ht="15.75" customHeight="1" x14ac:dyDescent="0.3">
      <c r="A1771" s="122"/>
      <c r="B1771" s="123"/>
    </row>
    <row r="1772" spans="1:2" ht="15.75" customHeight="1" x14ac:dyDescent="0.3">
      <c r="A1772" s="122"/>
      <c r="B1772" s="123"/>
    </row>
    <row r="1773" spans="1:2" ht="15.75" customHeight="1" x14ac:dyDescent="0.3">
      <c r="A1773" s="122"/>
      <c r="B1773" s="123"/>
    </row>
    <row r="1774" spans="1:2" ht="15.75" customHeight="1" x14ac:dyDescent="0.3">
      <c r="A1774" s="122"/>
      <c r="B1774" s="123"/>
    </row>
    <row r="1775" spans="1:2" ht="15.75" customHeight="1" x14ac:dyDescent="0.3">
      <c r="A1775" s="122"/>
      <c r="B1775" s="123"/>
    </row>
    <row r="1776" spans="1:2" ht="15.75" customHeight="1" x14ac:dyDescent="0.3">
      <c r="A1776" s="122"/>
      <c r="B1776" s="123"/>
    </row>
    <row r="1777" spans="1:2" ht="15.75" customHeight="1" x14ac:dyDescent="0.3">
      <c r="A1777" s="122"/>
      <c r="B1777" s="123"/>
    </row>
    <row r="1778" spans="1:2" ht="15.75" customHeight="1" x14ac:dyDescent="0.3">
      <c r="A1778" s="122"/>
      <c r="B1778" s="123"/>
    </row>
    <row r="1779" spans="1:2" ht="15.75" customHeight="1" x14ac:dyDescent="0.3">
      <c r="A1779" s="122"/>
      <c r="B1779" s="123"/>
    </row>
    <row r="1780" spans="1:2" ht="15.75" customHeight="1" x14ac:dyDescent="0.3">
      <c r="A1780" s="122"/>
      <c r="B1780" s="123"/>
    </row>
    <row r="1781" spans="1:2" ht="15.75" customHeight="1" x14ac:dyDescent="0.3">
      <c r="A1781" s="122"/>
      <c r="B1781" s="123"/>
    </row>
    <row r="1782" spans="1:2" ht="15.75" customHeight="1" x14ac:dyDescent="0.3">
      <c r="A1782" s="122"/>
      <c r="B1782" s="123"/>
    </row>
    <row r="1783" spans="1:2" ht="15.75" customHeight="1" x14ac:dyDescent="0.3">
      <c r="A1783" s="122"/>
      <c r="B1783" s="123"/>
    </row>
    <row r="1784" spans="1:2" ht="15.75" customHeight="1" x14ac:dyDescent="0.3">
      <c r="A1784" s="122"/>
      <c r="B1784" s="123"/>
    </row>
    <row r="1785" spans="1:2" ht="15.75" customHeight="1" x14ac:dyDescent="0.3">
      <c r="A1785" s="122"/>
      <c r="B1785" s="123"/>
    </row>
    <row r="1786" spans="1:2" ht="15.75" customHeight="1" x14ac:dyDescent="0.3">
      <c r="A1786" s="122"/>
      <c r="B1786" s="123"/>
    </row>
    <row r="1787" spans="1:2" ht="15.75" customHeight="1" x14ac:dyDescent="0.3">
      <c r="A1787" s="122"/>
      <c r="B1787" s="123"/>
    </row>
    <row r="1788" spans="1:2" ht="15.75" customHeight="1" x14ac:dyDescent="0.3">
      <c r="A1788" s="122"/>
      <c r="B1788" s="123"/>
    </row>
    <row r="1789" spans="1:2" ht="15.75" customHeight="1" x14ac:dyDescent="0.3">
      <c r="A1789" s="122"/>
      <c r="B1789" s="123"/>
    </row>
    <row r="1790" spans="1:2" ht="15.75" customHeight="1" x14ac:dyDescent="0.3">
      <c r="A1790" s="122"/>
      <c r="B1790" s="123"/>
    </row>
    <row r="1791" spans="1:2" ht="15.75" customHeight="1" x14ac:dyDescent="0.3">
      <c r="A1791" s="122"/>
      <c r="B1791" s="123"/>
    </row>
    <row r="1792" spans="1:2" ht="15.75" customHeight="1" x14ac:dyDescent="0.3">
      <c r="A1792" s="122"/>
      <c r="B1792" s="123"/>
    </row>
    <row r="1793" spans="1:2" ht="15.75" customHeight="1" x14ac:dyDescent="0.3">
      <c r="A1793" s="122"/>
      <c r="B1793" s="123"/>
    </row>
    <row r="1794" spans="1:2" ht="15.75" customHeight="1" x14ac:dyDescent="0.3">
      <c r="A1794" s="122"/>
      <c r="B1794" s="123"/>
    </row>
    <row r="1795" spans="1:2" ht="15.75" customHeight="1" x14ac:dyDescent="0.3">
      <c r="A1795" s="122"/>
      <c r="B1795" s="123"/>
    </row>
    <row r="1796" spans="1:2" ht="15.75" customHeight="1" x14ac:dyDescent="0.3">
      <c r="A1796" s="122"/>
      <c r="B1796" s="123"/>
    </row>
    <row r="1797" spans="1:2" ht="15.75" customHeight="1" x14ac:dyDescent="0.3">
      <c r="A1797" s="122"/>
      <c r="B1797" s="123"/>
    </row>
    <row r="1798" spans="1:2" ht="15.75" customHeight="1" x14ac:dyDescent="0.3">
      <c r="A1798" s="122"/>
      <c r="B1798" s="123"/>
    </row>
    <row r="1799" spans="1:2" ht="15.75" customHeight="1" x14ac:dyDescent="0.3">
      <c r="A1799" s="122"/>
      <c r="B1799" s="123"/>
    </row>
    <row r="1800" spans="1:2" ht="15.75" customHeight="1" x14ac:dyDescent="0.3">
      <c r="A1800" s="122"/>
      <c r="B1800" s="123"/>
    </row>
    <row r="1801" spans="1:2" ht="15.75" customHeight="1" x14ac:dyDescent="0.3">
      <c r="A1801" s="122"/>
      <c r="B1801" s="123"/>
    </row>
    <row r="1802" spans="1:2" ht="15.75" customHeight="1" x14ac:dyDescent="0.3">
      <c r="A1802" s="122"/>
      <c r="B1802" s="123"/>
    </row>
    <row r="1803" spans="1:2" ht="15.75" customHeight="1" x14ac:dyDescent="0.3">
      <c r="A1803" s="122"/>
      <c r="B1803" s="123"/>
    </row>
    <row r="1804" spans="1:2" ht="15.75" customHeight="1" x14ac:dyDescent="0.3">
      <c r="A1804" s="122"/>
      <c r="B1804" s="123"/>
    </row>
    <row r="1805" spans="1:2" ht="15.75" customHeight="1" x14ac:dyDescent="0.3">
      <c r="A1805" s="122"/>
      <c r="B1805" s="123"/>
    </row>
    <row r="1806" spans="1:2" ht="15.75" customHeight="1" x14ac:dyDescent="0.3">
      <c r="A1806" s="122"/>
      <c r="B1806" s="123"/>
    </row>
    <row r="1807" spans="1:2" ht="15.75" customHeight="1" x14ac:dyDescent="0.3">
      <c r="A1807" s="122"/>
      <c r="B1807" s="123"/>
    </row>
    <row r="1808" spans="1:2" ht="15.75" customHeight="1" x14ac:dyDescent="0.3">
      <c r="A1808" s="122"/>
      <c r="B1808" s="123"/>
    </row>
    <row r="1809" spans="1:2" ht="15.75" customHeight="1" x14ac:dyDescent="0.3">
      <c r="A1809" s="122"/>
      <c r="B1809" s="123"/>
    </row>
    <row r="1810" spans="1:2" ht="15.75" customHeight="1" x14ac:dyDescent="0.3">
      <c r="A1810" s="122"/>
      <c r="B1810" s="123"/>
    </row>
    <row r="1811" spans="1:2" ht="15.75" customHeight="1" x14ac:dyDescent="0.3">
      <c r="A1811" s="122"/>
      <c r="B1811" s="123"/>
    </row>
    <row r="1812" spans="1:2" ht="15.75" customHeight="1" x14ac:dyDescent="0.3">
      <c r="A1812" s="122"/>
      <c r="B1812" s="123"/>
    </row>
    <row r="1813" spans="1:2" ht="15.75" customHeight="1" x14ac:dyDescent="0.3">
      <c r="A1813" s="122"/>
      <c r="B1813" s="123"/>
    </row>
    <row r="1814" spans="1:2" ht="15.75" customHeight="1" x14ac:dyDescent="0.3">
      <c r="A1814" s="122"/>
      <c r="B1814" s="123"/>
    </row>
    <row r="1815" spans="1:2" ht="15.75" customHeight="1" x14ac:dyDescent="0.3">
      <c r="A1815" s="122"/>
      <c r="B1815" s="123"/>
    </row>
    <row r="1816" spans="1:2" ht="15.75" customHeight="1" x14ac:dyDescent="0.3">
      <c r="A1816" s="122"/>
      <c r="B1816" s="123"/>
    </row>
    <row r="1817" spans="1:2" ht="15.75" customHeight="1" x14ac:dyDescent="0.3">
      <c r="A1817" s="122"/>
      <c r="B1817" s="123"/>
    </row>
    <row r="1818" spans="1:2" ht="15.75" customHeight="1" x14ac:dyDescent="0.3">
      <c r="A1818" s="122"/>
      <c r="B1818" s="123"/>
    </row>
    <row r="1819" spans="1:2" ht="15.75" customHeight="1" x14ac:dyDescent="0.3">
      <c r="A1819" s="122"/>
      <c r="B1819" s="123"/>
    </row>
    <row r="1820" spans="1:2" ht="15.75" customHeight="1" x14ac:dyDescent="0.3">
      <c r="A1820" s="122"/>
      <c r="B1820" s="123"/>
    </row>
    <row r="1821" spans="1:2" ht="15.75" customHeight="1" x14ac:dyDescent="0.3">
      <c r="A1821" s="122"/>
      <c r="B1821" s="123"/>
    </row>
    <row r="1822" spans="1:2" ht="15.75" customHeight="1" x14ac:dyDescent="0.3">
      <c r="A1822" s="122"/>
      <c r="B1822" s="123"/>
    </row>
    <row r="1823" spans="1:2" ht="15.75" customHeight="1" x14ac:dyDescent="0.3">
      <c r="A1823" s="122"/>
      <c r="B1823" s="123"/>
    </row>
    <row r="1824" spans="1:2" ht="15.75" customHeight="1" x14ac:dyDescent="0.3">
      <c r="A1824" s="122"/>
      <c r="B1824" s="123"/>
    </row>
    <row r="1825" spans="1:2" ht="15.75" customHeight="1" x14ac:dyDescent="0.3">
      <c r="A1825" s="122"/>
      <c r="B1825" s="123"/>
    </row>
    <row r="1826" spans="1:2" ht="15.75" customHeight="1" x14ac:dyDescent="0.3">
      <c r="A1826" s="122"/>
      <c r="B1826" s="123"/>
    </row>
    <row r="1827" spans="1:2" ht="15.75" customHeight="1" x14ac:dyDescent="0.3">
      <c r="A1827" s="122"/>
      <c r="B1827" s="123"/>
    </row>
    <row r="1828" spans="1:2" ht="15.75" customHeight="1" x14ac:dyDescent="0.3">
      <c r="A1828" s="122"/>
      <c r="B1828" s="123"/>
    </row>
    <row r="1829" spans="1:2" ht="15.75" customHeight="1" x14ac:dyDescent="0.3">
      <c r="A1829" s="122"/>
      <c r="B1829" s="123"/>
    </row>
    <row r="1830" spans="1:2" ht="15.75" customHeight="1" x14ac:dyDescent="0.3">
      <c r="A1830" s="122"/>
      <c r="B1830" s="123"/>
    </row>
    <row r="1831" spans="1:2" ht="15.75" customHeight="1" x14ac:dyDescent="0.3">
      <c r="A1831" s="122"/>
      <c r="B1831" s="123"/>
    </row>
    <row r="1832" spans="1:2" ht="15.75" customHeight="1" x14ac:dyDescent="0.3">
      <c r="A1832" s="122"/>
      <c r="B1832" s="123"/>
    </row>
    <row r="1833" spans="1:2" ht="15.75" customHeight="1" x14ac:dyDescent="0.3">
      <c r="A1833" s="122"/>
      <c r="B1833" s="123"/>
    </row>
    <row r="1834" spans="1:2" ht="15.75" customHeight="1" x14ac:dyDescent="0.3">
      <c r="A1834" s="122"/>
      <c r="B1834" s="123"/>
    </row>
    <row r="1835" spans="1:2" ht="15.75" customHeight="1" x14ac:dyDescent="0.3">
      <c r="A1835" s="122"/>
      <c r="B1835" s="123"/>
    </row>
    <row r="1836" spans="1:2" ht="15.75" customHeight="1" x14ac:dyDescent="0.3">
      <c r="A1836" s="122"/>
      <c r="B1836" s="123"/>
    </row>
    <row r="1837" spans="1:2" ht="15.75" customHeight="1" x14ac:dyDescent="0.3">
      <c r="A1837" s="122"/>
      <c r="B1837" s="123"/>
    </row>
    <row r="1838" spans="1:2" ht="15.75" customHeight="1" x14ac:dyDescent="0.3">
      <c r="A1838" s="122"/>
      <c r="B1838" s="123"/>
    </row>
    <row r="1839" spans="1:2" ht="15.75" customHeight="1" x14ac:dyDescent="0.3">
      <c r="A1839" s="122"/>
      <c r="B1839" s="123"/>
    </row>
    <row r="1840" spans="1:2" ht="15.75" customHeight="1" x14ac:dyDescent="0.3">
      <c r="A1840" s="122"/>
      <c r="B1840" s="123"/>
    </row>
    <row r="1841" spans="1:2" ht="15.75" customHeight="1" x14ac:dyDescent="0.3">
      <c r="A1841" s="122"/>
      <c r="B1841" s="123"/>
    </row>
    <row r="1842" spans="1:2" ht="15.75" customHeight="1" x14ac:dyDescent="0.3">
      <c r="A1842" s="122"/>
      <c r="B1842" s="123"/>
    </row>
    <row r="1843" spans="1:2" ht="15.75" customHeight="1" x14ac:dyDescent="0.3">
      <c r="A1843" s="122"/>
      <c r="B1843" s="123"/>
    </row>
    <row r="1844" spans="1:2" ht="15.75" customHeight="1" x14ac:dyDescent="0.3">
      <c r="A1844" s="122"/>
      <c r="B1844" s="123"/>
    </row>
    <row r="1845" spans="1:2" ht="15.75" customHeight="1" x14ac:dyDescent="0.3">
      <c r="A1845" s="122"/>
      <c r="B1845" s="123"/>
    </row>
    <row r="1846" spans="1:2" ht="15.75" customHeight="1" x14ac:dyDescent="0.3">
      <c r="A1846" s="122"/>
      <c r="B1846" s="123"/>
    </row>
    <row r="1847" spans="1:2" ht="15.75" customHeight="1" x14ac:dyDescent="0.3">
      <c r="A1847" s="122"/>
      <c r="B1847" s="123"/>
    </row>
    <row r="1848" spans="1:2" ht="15.75" customHeight="1" x14ac:dyDescent="0.3">
      <c r="A1848" s="122"/>
      <c r="B1848" s="123"/>
    </row>
    <row r="1849" spans="1:2" ht="15.75" customHeight="1" x14ac:dyDescent="0.3">
      <c r="A1849" s="122"/>
      <c r="B1849" s="123"/>
    </row>
    <row r="1850" spans="1:2" ht="15.75" customHeight="1" x14ac:dyDescent="0.3">
      <c r="A1850" s="122"/>
      <c r="B1850" s="123"/>
    </row>
    <row r="1851" spans="1:2" ht="15.75" customHeight="1" x14ac:dyDescent="0.3">
      <c r="A1851" s="122"/>
      <c r="B1851" s="123"/>
    </row>
    <row r="1852" spans="1:2" ht="15.75" customHeight="1" x14ac:dyDescent="0.3">
      <c r="A1852" s="122"/>
      <c r="B1852" s="123"/>
    </row>
    <row r="1853" spans="1:2" ht="15.75" customHeight="1" x14ac:dyDescent="0.3">
      <c r="A1853" s="122"/>
      <c r="B1853" s="123"/>
    </row>
    <row r="1854" spans="1:2" ht="15.75" customHeight="1" x14ac:dyDescent="0.3">
      <c r="A1854" s="122"/>
      <c r="B1854" s="123"/>
    </row>
    <row r="1855" spans="1:2" ht="15.75" customHeight="1" x14ac:dyDescent="0.3">
      <c r="A1855" s="122"/>
      <c r="B1855" s="123"/>
    </row>
    <row r="1856" spans="1:2" ht="15.75" customHeight="1" x14ac:dyDescent="0.3">
      <c r="A1856" s="122"/>
      <c r="B1856" s="123"/>
    </row>
    <row r="1857" spans="1:2" ht="15.75" customHeight="1" x14ac:dyDescent="0.3">
      <c r="A1857" s="122"/>
      <c r="B1857" s="123"/>
    </row>
    <row r="1858" spans="1:2" ht="15.75" customHeight="1" x14ac:dyDescent="0.3">
      <c r="A1858" s="122"/>
      <c r="B1858" s="123"/>
    </row>
    <row r="1859" spans="1:2" ht="15.75" customHeight="1" x14ac:dyDescent="0.3">
      <c r="A1859" s="122"/>
      <c r="B1859" s="123"/>
    </row>
    <row r="1860" spans="1:2" ht="15.75" customHeight="1" x14ac:dyDescent="0.3">
      <c r="A1860" s="122"/>
      <c r="B1860" s="123"/>
    </row>
    <row r="1861" spans="1:2" ht="15.75" customHeight="1" x14ac:dyDescent="0.3">
      <c r="A1861" s="122"/>
      <c r="B1861" s="123"/>
    </row>
    <row r="1862" spans="1:2" ht="15.75" customHeight="1" x14ac:dyDescent="0.3">
      <c r="A1862" s="122"/>
      <c r="B1862" s="123"/>
    </row>
    <row r="1863" spans="1:2" ht="15.75" customHeight="1" x14ac:dyDescent="0.3">
      <c r="A1863" s="122"/>
      <c r="B1863" s="123"/>
    </row>
    <row r="1864" spans="1:2" ht="15.75" customHeight="1" x14ac:dyDescent="0.3">
      <c r="A1864" s="122"/>
      <c r="B1864" s="123"/>
    </row>
    <row r="1865" spans="1:2" ht="15.75" customHeight="1" x14ac:dyDescent="0.3">
      <c r="A1865" s="122"/>
      <c r="B1865" s="123"/>
    </row>
    <row r="1866" spans="1:2" ht="15.75" customHeight="1" x14ac:dyDescent="0.3">
      <c r="A1866" s="122"/>
      <c r="B1866" s="123"/>
    </row>
    <row r="1867" spans="1:2" ht="15.75" customHeight="1" x14ac:dyDescent="0.3">
      <c r="A1867" s="122"/>
      <c r="B1867" s="123"/>
    </row>
    <row r="1868" spans="1:2" ht="15.75" customHeight="1" x14ac:dyDescent="0.3">
      <c r="A1868" s="122"/>
      <c r="B1868" s="123"/>
    </row>
    <row r="1869" spans="1:2" ht="15.75" customHeight="1" x14ac:dyDescent="0.3">
      <c r="A1869" s="122"/>
      <c r="B1869" s="123"/>
    </row>
    <row r="1870" spans="1:2" ht="15.75" customHeight="1" x14ac:dyDescent="0.3">
      <c r="A1870" s="122"/>
      <c r="B1870" s="123"/>
    </row>
    <row r="1871" spans="1:2" ht="15.75" customHeight="1" x14ac:dyDescent="0.3">
      <c r="A1871" s="122"/>
      <c r="B1871" s="123"/>
    </row>
    <row r="1872" spans="1:2" ht="15.75" customHeight="1" x14ac:dyDescent="0.3">
      <c r="A1872" s="122"/>
      <c r="B1872" s="123"/>
    </row>
    <row r="1873" spans="1:2" ht="15.75" customHeight="1" x14ac:dyDescent="0.3">
      <c r="A1873" s="122"/>
      <c r="B1873" s="123"/>
    </row>
    <row r="1874" spans="1:2" ht="15.75" customHeight="1" x14ac:dyDescent="0.3">
      <c r="A1874" s="122"/>
      <c r="B1874" s="123"/>
    </row>
    <row r="1875" spans="1:2" ht="15.75" customHeight="1" x14ac:dyDescent="0.3">
      <c r="A1875" s="122"/>
      <c r="B1875" s="123"/>
    </row>
    <row r="1876" spans="1:2" ht="15.75" customHeight="1" x14ac:dyDescent="0.3">
      <c r="A1876" s="122"/>
      <c r="B1876" s="123"/>
    </row>
    <row r="1877" spans="1:2" ht="15.75" customHeight="1" x14ac:dyDescent="0.3">
      <c r="A1877" s="122"/>
      <c r="B1877" s="123"/>
    </row>
    <row r="1878" spans="1:2" ht="15.75" customHeight="1" x14ac:dyDescent="0.3">
      <c r="A1878" s="122"/>
      <c r="B1878" s="123"/>
    </row>
    <row r="1879" spans="1:2" ht="15.75" customHeight="1" x14ac:dyDescent="0.3">
      <c r="A1879" s="122"/>
      <c r="B1879" s="123"/>
    </row>
    <row r="1880" spans="1:2" ht="15.75" customHeight="1" x14ac:dyDescent="0.3">
      <c r="A1880" s="122"/>
      <c r="B1880" s="123"/>
    </row>
    <row r="1881" spans="1:2" ht="15.75" customHeight="1" x14ac:dyDescent="0.3">
      <c r="A1881" s="122"/>
      <c r="B1881" s="123"/>
    </row>
    <row r="1882" spans="1:2" ht="15.75" customHeight="1" x14ac:dyDescent="0.3">
      <c r="A1882" s="122"/>
      <c r="B1882" s="123"/>
    </row>
    <row r="1883" spans="1:2" ht="15.75" customHeight="1" x14ac:dyDescent="0.3">
      <c r="A1883" s="122"/>
      <c r="B1883" s="123"/>
    </row>
    <row r="1884" spans="1:2" ht="15.75" customHeight="1" x14ac:dyDescent="0.3">
      <c r="A1884" s="122"/>
      <c r="B1884" s="123"/>
    </row>
    <row r="1885" spans="1:2" ht="15.75" customHeight="1" x14ac:dyDescent="0.3">
      <c r="A1885" s="122"/>
      <c r="B1885" s="123"/>
    </row>
    <row r="1886" spans="1:2" ht="15.75" customHeight="1" x14ac:dyDescent="0.3">
      <c r="A1886" s="122"/>
      <c r="B1886" s="123"/>
    </row>
    <row r="1887" spans="1:2" ht="15.75" customHeight="1" x14ac:dyDescent="0.3">
      <c r="A1887" s="122"/>
      <c r="B1887" s="123"/>
    </row>
    <row r="1888" spans="1:2" ht="15.75" customHeight="1" x14ac:dyDescent="0.3">
      <c r="A1888" s="122"/>
      <c r="B1888" s="123"/>
    </row>
    <row r="1889" spans="1:2" ht="15.75" customHeight="1" x14ac:dyDescent="0.3">
      <c r="A1889" s="122"/>
      <c r="B1889" s="123"/>
    </row>
    <row r="1890" spans="1:2" ht="15.75" customHeight="1" x14ac:dyDescent="0.3">
      <c r="A1890" s="122"/>
      <c r="B1890" s="123"/>
    </row>
    <row r="1891" spans="1:2" ht="15.75" customHeight="1" x14ac:dyDescent="0.3">
      <c r="A1891" s="122"/>
      <c r="B1891" s="123"/>
    </row>
    <row r="1892" spans="1:2" ht="15.75" customHeight="1" x14ac:dyDescent="0.3">
      <c r="A1892" s="122"/>
      <c r="B1892" s="123"/>
    </row>
    <row r="1893" spans="1:2" ht="15.75" customHeight="1" x14ac:dyDescent="0.3">
      <c r="A1893" s="122"/>
      <c r="B1893" s="123"/>
    </row>
    <row r="1894" spans="1:2" ht="15.75" customHeight="1" x14ac:dyDescent="0.3">
      <c r="A1894" s="122"/>
      <c r="B1894" s="123"/>
    </row>
    <row r="1895" spans="1:2" ht="15.75" customHeight="1" x14ac:dyDescent="0.3">
      <c r="A1895" s="122"/>
      <c r="B1895" s="123"/>
    </row>
    <row r="1896" spans="1:2" ht="15.75" customHeight="1" x14ac:dyDescent="0.3">
      <c r="A1896" s="122"/>
      <c r="B1896" s="123"/>
    </row>
    <row r="1897" spans="1:2" ht="15.75" customHeight="1" x14ac:dyDescent="0.3">
      <c r="A1897" s="122"/>
      <c r="B1897" s="123"/>
    </row>
    <row r="1898" spans="1:2" ht="15.75" customHeight="1" x14ac:dyDescent="0.3">
      <c r="A1898" s="122"/>
      <c r="B1898" s="123"/>
    </row>
    <row r="1899" spans="1:2" ht="15.75" customHeight="1" x14ac:dyDescent="0.3">
      <c r="A1899" s="122"/>
      <c r="B1899" s="123"/>
    </row>
    <row r="1900" spans="1:2" ht="15.75" customHeight="1" x14ac:dyDescent="0.3">
      <c r="A1900" s="122"/>
      <c r="B1900" s="123"/>
    </row>
    <row r="1901" spans="1:2" ht="15.75" customHeight="1" x14ac:dyDescent="0.3">
      <c r="A1901" s="122"/>
      <c r="B1901" s="123"/>
    </row>
    <row r="1902" spans="1:2" ht="15.75" customHeight="1" x14ac:dyDescent="0.3">
      <c r="A1902" s="122"/>
      <c r="B1902" s="123"/>
    </row>
    <row r="1903" spans="1:2" ht="15.75" customHeight="1" x14ac:dyDescent="0.3">
      <c r="A1903" s="122"/>
      <c r="B1903" s="123"/>
    </row>
    <row r="1904" spans="1:2" ht="15.75" customHeight="1" x14ac:dyDescent="0.3">
      <c r="A1904" s="122"/>
      <c r="B1904" s="123"/>
    </row>
    <row r="1905" spans="1:2" ht="15.75" customHeight="1" x14ac:dyDescent="0.3">
      <c r="A1905" s="122"/>
      <c r="B1905" s="123"/>
    </row>
    <row r="1906" spans="1:2" ht="15.75" customHeight="1" x14ac:dyDescent="0.3">
      <c r="A1906" s="122"/>
      <c r="B1906" s="123"/>
    </row>
    <row r="1907" spans="1:2" ht="15.75" customHeight="1" x14ac:dyDescent="0.3">
      <c r="A1907" s="122"/>
      <c r="B1907" s="123"/>
    </row>
    <row r="1908" spans="1:2" ht="15.75" customHeight="1" x14ac:dyDescent="0.3">
      <c r="A1908" s="122"/>
      <c r="B1908" s="123"/>
    </row>
    <row r="1909" spans="1:2" ht="15.75" customHeight="1" x14ac:dyDescent="0.3">
      <c r="A1909" s="122"/>
      <c r="B1909" s="123"/>
    </row>
    <row r="1910" spans="1:2" ht="15.75" customHeight="1" x14ac:dyDescent="0.3">
      <c r="A1910" s="122"/>
      <c r="B1910" s="123"/>
    </row>
    <row r="1911" spans="1:2" ht="15.75" customHeight="1" x14ac:dyDescent="0.3">
      <c r="A1911" s="122"/>
      <c r="B1911" s="123"/>
    </row>
    <row r="1912" spans="1:2" ht="15.75" customHeight="1" x14ac:dyDescent="0.3">
      <c r="A1912" s="122"/>
      <c r="B1912" s="123"/>
    </row>
    <row r="1913" spans="1:2" ht="15.75" customHeight="1" x14ac:dyDescent="0.3">
      <c r="A1913" s="122"/>
      <c r="B1913" s="123"/>
    </row>
    <row r="1914" spans="1:2" ht="15.75" customHeight="1" x14ac:dyDescent="0.3">
      <c r="A1914" s="122"/>
      <c r="B1914" s="123"/>
    </row>
    <row r="1915" spans="1:2" ht="15.75" customHeight="1" x14ac:dyDescent="0.3">
      <c r="A1915" s="122"/>
      <c r="B1915" s="123"/>
    </row>
    <row r="1916" spans="1:2" ht="15.75" customHeight="1" x14ac:dyDescent="0.3">
      <c r="A1916" s="122"/>
      <c r="B1916" s="123"/>
    </row>
    <row r="1917" spans="1:2" ht="15.75" customHeight="1" x14ac:dyDescent="0.3">
      <c r="A1917" s="122"/>
      <c r="B1917" s="123"/>
    </row>
    <row r="1918" spans="1:2" ht="15.75" customHeight="1" x14ac:dyDescent="0.3">
      <c r="A1918" s="122"/>
      <c r="B1918" s="123"/>
    </row>
    <row r="1919" spans="1:2" ht="15.75" customHeight="1" x14ac:dyDescent="0.3">
      <c r="A1919" s="122"/>
      <c r="B1919" s="123"/>
    </row>
    <row r="1920" spans="1:2" ht="15.75" customHeight="1" x14ac:dyDescent="0.3">
      <c r="A1920" s="122"/>
      <c r="B1920" s="123"/>
    </row>
    <row r="1921" spans="1:2" ht="15.75" customHeight="1" x14ac:dyDescent="0.3">
      <c r="A1921" s="122"/>
      <c r="B1921" s="123"/>
    </row>
    <row r="1922" spans="1:2" ht="15.75" customHeight="1" x14ac:dyDescent="0.3">
      <c r="A1922" s="122"/>
      <c r="B1922" s="123"/>
    </row>
    <row r="1923" spans="1:2" ht="15.75" customHeight="1" x14ac:dyDescent="0.3">
      <c r="A1923" s="122"/>
      <c r="B1923" s="123"/>
    </row>
    <row r="1924" spans="1:2" ht="15.75" customHeight="1" x14ac:dyDescent="0.3">
      <c r="A1924" s="122"/>
      <c r="B1924" s="123"/>
    </row>
    <row r="1925" spans="1:2" ht="15.75" customHeight="1" x14ac:dyDescent="0.3">
      <c r="A1925" s="122"/>
      <c r="B1925" s="123"/>
    </row>
    <row r="1926" spans="1:2" ht="15.75" customHeight="1" x14ac:dyDescent="0.3">
      <c r="A1926" s="122"/>
      <c r="B1926" s="123"/>
    </row>
    <row r="1927" spans="1:2" ht="15.75" customHeight="1" x14ac:dyDescent="0.3">
      <c r="A1927" s="122"/>
      <c r="B1927" s="123"/>
    </row>
    <row r="1928" spans="1:2" ht="15.75" customHeight="1" x14ac:dyDescent="0.3">
      <c r="A1928" s="122"/>
      <c r="B1928" s="123"/>
    </row>
    <row r="1929" spans="1:2" ht="15.75" customHeight="1" x14ac:dyDescent="0.3">
      <c r="A1929" s="122"/>
      <c r="B1929" s="123"/>
    </row>
    <row r="1930" spans="1:2" ht="15.75" customHeight="1" x14ac:dyDescent="0.3">
      <c r="A1930" s="122"/>
      <c r="B1930" s="123"/>
    </row>
    <row r="1931" spans="1:2" ht="15.75" customHeight="1" x14ac:dyDescent="0.3">
      <c r="A1931" s="122"/>
      <c r="B1931" s="123"/>
    </row>
    <row r="1932" spans="1:2" ht="15.75" customHeight="1" x14ac:dyDescent="0.3">
      <c r="A1932" s="122"/>
      <c r="B1932" s="123"/>
    </row>
    <row r="1933" spans="1:2" ht="15.75" customHeight="1" x14ac:dyDescent="0.3">
      <c r="A1933" s="122"/>
      <c r="B1933" s="123"/>
    </row>
    <row r="1934" spans="1:2" ht="15.75" customHeight="1" x14ac:dyDescent="0.3">
      <c r="A1934" s="122"/>
      <c r="B1934" s="123"/>
    </row>
    <row r="1935" spans="1:2" ht="15.75" customHeight="1" x14ac:dyDescent="0.3">
      <c r="A1935" s="122"/>
      <c r="B1935" s="123"/>
    </row>
    <row r="1936" spans="1:2" ht="15.75" customHeight="1" x14ac:dyDescent="0.3">
      <c r="A1936" s="122"/>
      <c r="B1936" s="123"/>
    </row>
    <row r="1937" spans="1:2" ht="15.75" customHeight="1" x14ac:dyDescent="0.3">
      <c r="A1937" s="122"/>
      <c r="B1937" s="123"/>
    </row>
    <row r="1938" spans="1:2" ht="15.75" customHeight="1" x14ac:dyDescent="0.3">
      <c r="A1938" s="122"/>
      <c r="B1938" s="123"/>
    </row>
    <row r="1939" spans="1:2" ht="15.75" customHeight="1" x14ac:dyDescent="0.3">
      <c r="A1939" s="122"/>
      <c r="B1939" s="123"/>
    </row>
    <row r="1940" spans="1:2" ht="15.75" customHeight="1" x14ac:dyDescent="0.3">
      <c r="A1940" s="122"/>
      <c r="B1940" s="123"/>
    </row>
    <row r="1941" spans="1:2" ht="15.75" customHeight="1" x14ac:dyDescent="0.3">
      <c r="A1941" s="122"/>
      <c r="B1941" s="123"/>
    </row>
    <row r="1942" spans="1:2" ht="15.75" customHeight="1" x14ac:dyDescent="0.3">
      <c r="A1942" s="122"/>
      <c r="B1942" s="123"/>
    </row>
    <row r="1943" spans="1:2" ht="15.75" customHeight="1" x14ac:dyDescent="0.3">
      <c r="A1943" s="122"/>
      <c r="B1943" s="123"/>
    </row>
    <row r="1944" spans="1:2" ht="15.75" customHeight="1" x14ac:dyDescent="0.3">
      <c r="A1944" s="122"/>
      <c r="B1944" s="123"/>
    </row>
    <row r="1945" spans="1:2" ht="15.75" customHeight="1" x14ac:dyDescent="0.3">
      <c r="A1945" s="122"/>
      <c r="B1945" s="123"/>
    </row>
    <row r="1946" spans="1:2" ht="15.75" customHeight="1" x14ac:dyDescent="0.3">
      <c r="A1946" s="122"/>
      <c r="B1946" s="123"/>
    </row>
    <row r="1947" spans="1:2" ht="15.75" customHeight="1" x14ac:dyDescent="0.3">
      <c r="A1947" s="122"/>
      <c r="B1947" s="123"/>
    </row>
    <row r="1948" spans="1:2" ht="15.75" customHeight="1" x14ac:dyDescent="0.3">
      <c r="A1948" s="122"/>
      <c r="B1948" s="123"/>
    </row>
    <row r="1949" spans="1:2" ht="15.75" customHeight="1" x14ac:dyDescent="0.3">
      <c r="A1949" s="122"/>
      <c r="B1949" s="123"/>
    </row>
    <row r="1950" spans="1:2" ht="15.75" customHeight="1" x14ac:dyDescent="0.3">
      <c r="A1950" s="122"/>
      <c r="B1950" s="123"/>
    </row>
    <row r="1951" spans="1:2" ht="15.75" customHeight="1" x14ac:dyDescent="0.3">
      <c r="A1951" s="122"/>
      <c r="B1951" s="123"/>
    </row>
    <row r="1952" spans="1:2" ht="15.75" customHeight="1" x14ac:dyDescent="0.3">
      <c r="A1952" s="122"/>
      <c r="B1952" s="123"/>
    </row>
    <row r="1953" spans="1:2" ht="15.75" customHeight="1" x14ac:dyDescent="0.3">
      <c r="A1953" s="122"/>
      <c r="B1953" s="123"/>
    </row>
    <row r="1954" spans="1:2" ht="15.75" customHeight="1" x14ac:dyDescent="0.3">
      <c r="A1954" s="122"/>
      <c r="B1954" s="123"/>
    </row>
    <row r="1955" spans="1:2" ht="15.75" customHeight="1" x14ac:dyDescent="0.3">
      <c r="A1955" s="122"/>
      <c r="B1955" s="123"/>
    </row>
    <row r="1956" spans="1:2" ht="15.75" customHeight="1" x14ac:dyDescent="0.3">
      <c r="A1956" s="122"/>
      <c r="B1956" s="123"/>
    </row>
    <row r="1957" spans="1:2" ht="15.75" customHeight="1" x14ac:dyDescent="0.3">
      <c r="A1957" s="122"/>
      <c r="B1957" s="123"/>
    </row>
    <row r="1958" spans="1:2" ht="15.75" customHeight="1" x14ac:dyDescent="0.3">
      <c r="A1958" s="122"/>
      <c r="B1958" s="123"/>
    </row>
    <row r="1959" spans="1:2" ht="15.75" customHeight="1" x14ac:dyDescent="0.3">
      <c r="A1959" s="122"/>
      <c r="B1959" s="123"/>
    </row>
    <row r="1960" spans="1:2" ht="15.75" customHeight="1" x14ac:dyDescent="0.3">
      <c r="A1960" s="122"/>
      <c r="B1960" s="123"/>
    </row>
    <row r="1961" spans="1:2" ht="15.75" customHeight="1" x14ac:dyDescent="0.3">
      <c r="A1961" s="122"/>
      <c r="B1961" s="123"/>
    </row>
    <row r="1962" spans="1:2" ht="15.75" customHeight="1" x14ac:dyDescent="0.3">
      <c r="A1962" s="122"/>
      <c r="B1962" s="123"/>
    </row>
    <row r="1963" spans="1:2" ht="15.75" customHeight="1" x14ac:dyDescent="0.3">
      <c r="A1963" s="122"/>
      <c r="B1963" s="123"/>
    </row>
    <row r="1964" spans="1:2" ht="15.75" customHeight="1" x14ac:dyDescent="0.3">
      <c r="A1964" s="122"/>
      <c r="B1964" s="123"/>
    </row>
    <row r="1965" spans="1:2" ht="15.75" customHeight="1" x14ac:dyDescent="0.3">
      <c r="A1965" s="122"/>
      <c r="B1965" s="123"/>
    </row>
    <row r="1966" spans="1:2" ht="15.75" customHeight="1" x14ac:dyDescent="0.3">
      <c r="A1966" s="122"/>
      <c r="B1966" s="123"/>
    </row>
    <row r="1967" spans="1:2" ht="15.75" customHeight="1" x14ac:dyDescent="0.3">
      <c r="A1967" s="122"/>
      <c r="B1967" s="123"/>
    </row>
    <row r="1968" spans="1:2" ht="15.75" customHeight="1" x14ac:dyDescent="0.3">
      <c r="A1968" s="122"/>
      <c r="B1968" s="123"/>
    </row>
    <row r="1969" spans="1:2" ht="15.75" customHeight="1" x14ac:dyDescent="0.3">
      <c r="A1969" s="122"/>
      <c r="B1969" s="123"/>
    </row>
    <row r="1970" spans="1:2" ht="15.75" customHeight="1" x14ac:dyDescent="0.3">
      <c r="A1970" s="122"/>
      <c r="B1970" s="123"/>
    </row>
    <row r="1971" spans="1:2" ht="15.75" customHeight="1" x14ac:dyDescent="0.3">
      <c r="A1971" s="122"/>
      <c r="B1971" s="123"/>
    </row>
    <row r="1972" spans="1:2" ht="15.75" customHeight="1" x14ac:dyDescent="0.3">
      <c r="A1972" s="122"/>
      <c r="B1972" s="123"/>
    </row>
    <row r="1973" spans="1:2" ht="15.75" customHeight="1" x14ac:dyDescent="0.3">
      <c r="A1973" s="122"/>
      <c r="B1973" s="123"/>
    </row>
    <row r="1974" spans="1:2" ht="15.75" customHeight="1" x14ac:dyDescent="0.3">
      <c r="A1974" s="122"/>
      <c r="B1974" s="123"/>
    </row>
    <row r="1975" spans="1:2" ht="15.75" customHeight="1" x14ac:dyDescent="0.3">
      <c r="A1975" s="122"/>
      <c r="B1975" s="123"/>
    </row>
    <row r="1976" spans="1:2" ht="15.75" customHeight="1" x14ac:dyDescent="0.3">
      <c r="A1976" s="122"/>
      <c r="B1976" s="123"/>
    </row>
    <row r="1977" spans="1:2" ht="15.75" customHeight="1" x14ac:dyDescent="0.3">
      <c r="A1977" s="122"/>
      <c r="B1977" s="123"/>
    </row>
    <row r="1978" spans="1:2" ht="15.75" customHeight="1" x14ac:dyDescent="0.3">
      <c r="A1978" s="122"/>
      <c r="B1978" s="123"/>
    </row>
    <row r="1979" spans="1:2" ht="15.75" customHeight="1" x14ac:dyDescent="0.3">
      <c r="A1979" s="122"/>
      <c r="B1979" s="123"/>
    </row>
    <row r="1980" spans="1:2" ht="15.75" customHeight="1" x14ac:dyDescent="0.3">
      <c r="A1980" s="122"/>
      <c r="B1980" s="123"/>
    </row>
    <row r="1981" spans="1:2" ht="15.75" customHeight="1" x14ac:dyDescent="0.3">
      <c r="A1981" s="122"/>
      <c r="B1981" s="123"/>
    </row>
    <row r="1982" spans="1:2" ht="15.75" customHeight="1" x14ac:dyDescent="0.3">
      <c r="A1982" s="122"/>
      <c r="B1982" s="123"/>
    </row>
    <row r="1983" spans="1:2" ht="15.75" customHeight="1" x14ac:dyDescent="0.3">
      <c r="A1983" s="122"/>
      <c r="B1983" s="123"/>
    </row>
    <row r="1984" spans="1:2" ht="15.75" customHeight="1" x14ac:dyDescent="0.3">
      <c r="A1984" s="122"/>
      <c r="B1984" s="123"/>
    </row>
    <row r="1985" spans="1:2" ht="15.75" customHeight="1" x14ac:dyDescent="0.3">
      <c r="A1985" s="122"/>
      <c r="B1985" s="123"/>
    </row>
    <row r="1986" spans="1:2" ht="15.75" customHeight="1" x14ac:dyDescent="0.3">
      <c r="A1986" s="122"/>
      <c r="B1986" s="123"/>
    </row>
    <row r="1987" spans="1:2" ht="15.75" customHeight="1" x14ac:dyDescent="0.3">
      <c r="A1987" s="122"/>
      <c r="B1987" s="123"/>
    </row>
    <row r="1988" spans="1:2" ht="15.75" customHeight="1" x14ac:dyDescent="0.3">
      <c r="A1988" s="122"/>
      <c r="B1988" s="123"/>
    </row>
    <row r="1989" spans="1:2" ht="15.75" customHeight="1" x14ac:dyDescent="0.3">
      <c r="A1989" s="122"/>
      <c r="B1989" s="123"/>
    </row>
    <row r="1990" spans="1:2" ht="15.75" customHeight="1" x14ac:dyDescent="0.3">
      <c r="A1990" s="122"/>
      <c r="B1990" s="123"/>
    </row>
    <row r="1991" spans="1:2" ht="15.75" customHeight="1" x14ac:dyDescent="0.3">
      <c r="A1991" s="122"/>
      <c r="B1991" s="123"/>
    </row>
    <row r="1992" spans="1:2" ht="15.75" customHeight="1" x14ac:dyDescent="0.3">
      <c r="A1992" s="122"/>
      <c r="B1992" s="123"/>
    </row>
    <row r="1993" spans="1:2" ht="15.75" customHeight="1" x14ac:dyDescent="0.3">
      <c r="A1993" s="122"/>
      <c r="B1993" s="123"/>
    </row>
    <row r="1994" spans="1:2" ht="15.75" customHeight="1" x14ac:dyDescent="0.3">
      <c r="A1994" s="122"/>
      <c r="B1994" s="123"/>
    </row>
    <row r="1995" spans="1:2" ht="15.75" customHeight="1" x14ac:dyDescent="0.3">
      <c r="A1995" s="122"/>
      <c r="B1995" s="123"/>
    </row>
    <row r="1996" spans="1:2" ht="15.75" customHeight="1" x14ac:dyDescent="0.3">
      <c r="A1996" s="122"/>
      <c r="B1996" s="123"/>
    </row>
    <row r="1997" spans="1:2" ht="15.75" customHeight="1" x14ac:dyDescent="0.3">
      <c r="A1997" s="122"/>
      <c r="B1997" s="123"/>
    </row>
    <row r="1998" spans="1:2" ht="15.75" customHeight="1" x14ac:dyDescent="0.3">
      <c r="A1998" s="122"/>
      <c r="B1998" s="123"/>
    </row>
    <row r="1999" spans="1:2" ht="15.75" customHeight="1" x14ac:dyDescent="0.3">
      <c r="A1999" s="122"/>
      <c r="B1999" s="123"/>
    </row>
    <row r="2000" spans="1:2" ht="15.75" customHeight="1" x14ac:dyDescent="0.3">
      <c r="A2000" s="122"/>
      <c r="B2000" s="123"/>
    </row>
    <row r="2001" spans="1:2" ht="15.75" customHeight="1" x14ac:dyDescent="0.3">
      <c r="A2001" s="122"/>
      <c r="B2001" s="123"/>
    </row>
    <row r="2002" spans="1:2" ht="15.75" customHeight="1" x14ac:dyDescent="0.3">
      <c r="A2002" s="122"/>
      <c r="B2002" s="123"/>
    </row>
    <row r="2003" spans="1:2" ht="15.75" customHeight="1" x14ac:dyDescent="0.3">
      <c r="A2003" s="122"/>
      <c r="B2003" s="123"/>
    </row>
    <row r="2004" spans="1:2" ht="15.75" customHeight="1" x14ac:dyDescent="0.3">
      <c r="A2004" s="122"/>
      <c r="B2004" s="123"/>
    </row>
    <row r="2005" spans="1:2" ht="15.75" customHeight="1" x14ac:dyDescent="0.3">
      <c r="A2005" s="122"/>
      <c r="B2005" s="123"/>
    </row>
    <row r="2006" spans="1:2" ht="15.75" customHeight="1" x14ac:dyDescent="0.3">
      <c r="A2006" s="122"/>
      <c r="B2006" s="123"/>
    </row>
    <row r="2007" spans="1:2" ht="15.75" customHeight="1" x14ac:dyDescent="0.3">
      <c r="A2007" s="122"/>
      <c r="B2007" s="123"/>
    </row>
    <row r="2008" spans="1:2" ht="15.75" customHeight="1" x14ac:dyDescent="0.3">
      <c r="A2008" s="122"/>
      <c r="B2008" s="123"/>
    </row>
    <row r="2009" spans="1:2" ht="15.75" customHeight="1" x14ac:dyDescent="0.3">
      <c r="A2009" s="122"/>
      <c r="B2009" s="123"/>
    </row>
    <row r="2010" spans="1:2" ht="15.75" customHeight="1" x14ac:dyDescent="0.3">
      <c r="A2010" s="122"/>
      <c r="B2010" s="123"/>
    </row>
    <row r="2011" spans="1:2" ht="15.75" customHeight="1" x14ac:dyDescent="0.3">
      <c r="A2011" s="122"/>
      <c r="B2011" s="123"/>
    </row>
    <row r="2012" spans="1:2" ht="15.75" customHeight="1" x14ac:dyDescent="0.3">
      <c r="A2012" s="122"/>
      <c r="B2012" s="123"/>
    </row>
    <row r="2013" spans="1:2" ht="15.75" customHeight="1" x14ac:dyDescent="0.3">
      <c r="A2013" s="122"/>
      <c r="B2013" s="123"/>
    </row>
    <row r="2014" spans="1:2" ht="15.75" customHeight="1" x14ac:dyDescent="0.3">
      <c r="A2014" s="122"/>
      <c r="B2014" s="123"/>
    </row>
    <row r="2015" spans="1:2" ht="15.75" customHeight="1" x14ac:dyDescent="0.3">
      <c r="A2015" s="122"/>
      <c r="B2015" s="123"/>
    </row>
    <row r="2016" spans="1:2" ht="15.75" customHeight="1" x14ac:dyDescent="0.3">
      <c r="A2016" s="122"/>
      <c r="B2016" s="123"/>
    </row>
    <row r="2017" spans="1:2" ht="15.75" customHeight="1" x14ac:dyDescent="0.3">
      <c r="A2017" s="122"/>
      <c r="B2017" s="123"/>
    </row>
    <row r="2018" spans="1:2" ht="15.75" customHeight="1" x14ac:dyDescent="0.3">
      <c r="A2018" s="122"/>
      <c r="B2018" s="123"/>
    </row>
    <row r="2019" spans="1:2" ht="15.75" customHeight="1" x14ac:dyDescent="0.3">
      <c r="A2019" s="122"/>
      <c r="B2019" s="123"/>
    </row>
    <row r="2020" spans="1:2" ht="15.75" customHeight="1" x14ac:dyDescent="0.3">
      <c r="A2020" s="122"/>
      <c r="B2020" s="123"/>
    </row>
    <row r="2021" spans="1:2" ht="15.75" customHeight="1" x14ac:dyDescent="0.3">
      <c r="A2021" s="122"/>
      <c r="B2021" s="123"/>
    </row>
    <row r="2022" spans="1:2" ht="15.75" customHeight="1" x14ac:dyDescent="0.3">
      <c r="A2022" s="122"/>
      <c r="B2022" s="123"/>
    </row>
    <row r="2023" spans="1:2" ht="15.75" customHeight="1" x14ac:dyDescent="0.3">
      <c r="A2023" s="122"/>
      <c r="B2023" s="123"/>
    </row>
    <row r="2024" spans="1:2" ht="15.75" customHeight="1" x14ac:dyDescent="0.3">
      <c r="A2024" s="122"/>
      <c r="B2024" s="123"/>
    </row>
    <row r="2025" spans="1:2" ht="15.75" customHeight="1" x14ac:dyDescent="0.3">
      <c r="A2025" s="122"/>
      <c r="B2025" s="123"/>
    </row>
    <row r="2026" spans="1:2" ht="15.75" customHeight="1" x14ac:dyDescent="0.3">
      <c r="A2026" s="122"/>
      <c r="B2026" s="123"/>
    </row>
    <row r="2027" spans="1:2" ht="15.75" customHeight="1" x14ac:dyDescent="0.3">
      <c r="A2027" s="122"/>
      <c r="B2027" s="123"/>
    </row>
    <row r="2028" spans="1:2" ht="15.75" customHeight="1" x14ac:dyDescent="0.3">
      <c r="A2028" s="122"/>
      <c r="B2028" s="123"/>
    </row>
    <row r="2029" spans="1:2" ht="15.75" customHeight="1" x14ac:dyDescent="0.3">
      <c r="A2029" s="122"/>
      <c r="B2029" s="123"/>
    </row>
    <row r="2030" spans="1:2" ht="15.75" customHeight="1" x14ac:dyDescent="0.3">
      <c r="A2030" s="122"/>
      <c r="B2030" s="123"/>
    </row>
    <row r="2031" spans="1:2" ht="15.75" customHeight="1" x14ac:dyDescent="0.3">
      <c r="A2031" s="122"/>
      <c r="B2031" s="123"/>
    </row>
    <row r="2032" spans="1:2" ht="15.75" customHeight="1" x14ac:dyDescent="0.3">
      <c r="A2032" s="122"/>
      <c r="B2032" s="123"/>
    </row>
    <row r="2033" spans="1:2" ht="15.75" customHeight="1" x14ac:dyDescent="0.3">
      <c r="A2033" s="122"/>
      <c r="B2033" s="123"/>
    </row>
    <row r="2034" spans="1:2" ht="15.75" customHeight="1" x14ac:dyDescent="0.3">
      <c r="A2034" s="122"/>
      <c r="B2034" s="123"/>
    </row>
    <row r="2035" spans="1:2" ht="15.75" customHeight="1" x14ac:dyDescent="0.3">
      <c r="A2035" s="122"/>
      <c r="B2035" s="123"/>
    </row>
    <row r="2036" spans="1:2" ht="15.75" customHeight="1" x14ac:dyDescent="0.3">
      <c r="A2036" s="122"/>
      <c r="B2036" s="123"/>
    </row>
    <row r="2037" spans="1:2" ht="15.75" customHeight="1" x14ac:dyDescent="0.3">
      <c r="A2037" s="122"/>
      <c r="B2037" s="123"/>
    </row>
    <row r="2038" spans="1:2" ht="15.75" customHeight="1" x14ac:dyDescent="0.3">
      <c r="A2038" s="122"/>
      <c r="B2038" s="123"/>
    </row>
    <row r="2039" spans="1:2" ht="15.75" customHeight="1" x14ac:dyDescent="0.3">
      <c r="A2039" s="122"/>
      <c r="B2039" s="123"/>
    </row>
    <row r="2040" spans="1:2" ht="15.75" customHeight="1" x14ac:dyDescent="0.3">
      <c r="A2040" s="122"/>
      <c r="B2040" s="123"/>
    </row>
    <row r="2041" spans="1:2" ht="15.75" customHeight="1" x14ac:dyDescent="0.3">
      <c r="A2041" s="122"/>
      <c r="B2041" s="123"/>
    </row>
    <row r="2042" spans="1:2" ht="15.75" customHeight="1" x14ac:dyDescent="0.3">
      <c r="A2042" s="122"/>
      <c r="B2042" s="123"/>
    </row>
    <row r="2043" spans="1:2" ht="15.75" customHeight="1" x14ac:dyDescent="0.3">
      <c r="A2043" s="122"/>
      <c r="B2043" s="123"/>
    </row>
    <row r="2044" spans="1:2" ht="15.75" customHeight="1" x14ac:dyDescent="0.3">
      <c r="A2044" s="122"/>
      <c r="B2044" s="123"/>
    </row>
    <row r="2045" spans="1:2" ht="15.75" customHeight="1" x14ac:dyDescent="0.3">
      <c r="A2045" s="122"/>
      <c r="B2045" s="123"/>
    </row>
    <row r="2046" spans="1:2" ht="15.75" customHeight="1" x14ac:dyDescent="0.3">
      <c r="A2046" s="122"/>
      <c r="B2046" s="123"/>
    </row>
    <row r="2047" spans="1:2" ht="15.75" customHeight="1" x14ac:dyDescent="0.3">
      <c r="A2047" s="122"/>
      <c r="B2047" s="123"/>
    </row>
    <row r="2048" spans="1:2" ht="15.75" customHeight="1" x14ac:dyDescent="0.3">
      <c r="A2048" s="122"/>
      <c r="B2048" s="123"/>
    </row>
    <row r="2049" spans="1:2" ht="15.75" customHeight="1" x14ac:dyDescent="0.3">
      <c r="A2049" s="122"/>
      <c r="B2049" s="123"/>
    </row>
    <row r="2050" spans="1:2" ht="15.75" customHeight="1" x14ac:dyDescent="0.3">
      <c r="A2050" s="122"/>
      <c r="B2050" s="123"/>
    </row>
    <row r="2051" spans="1:2" ht="15.75" customHeight="1" x14ac:dyDescent="0.3">
      <c r="A2051" s="122"/>
      <c r="B2051" s="123"/>
    </row>
    <row r="2052" spans="1:2" ht="15.75" customHeight="1" x14ac:dyDescent="0.3">
      <c r="A2052" s="122"/>
      <c r="B2052" s="123"/>
    </row>
    <row r="2053" spans="1:2" ht="15.75" customHeight="1" x14ac:dyDescent="0.3">
      <c r="A2053" s="122"/>
      <c r="B2053" s="123"/>
    </row>
    <row r="2054" spans="1:2" ht="15.75" customHeight="1" x14ac:dyDescent="0.3">
      <c r="A2054" s="122"/>
      <c r="B2054" s="123"/>
    </row>
    <row r="2055" spans="1:2" ht="15.75" customHeight="1" x14ac:dyDescent="0.3">
      <c r="A2055" s="122"/>
      <c r="B2055" s="123"/>
    </row>
    <row r="2056" spans="1:2" ht="15.75" customHeight="1" x14ac:dyDescent="0.3">
      <c r="A2056" s="122"/>
      <c r="B2056" s="123"/>
    </row>
    <row r="2057" spans="1:2" ht="15.75" customHeight="1" x14ac:dyDescent="0.3">
      <c r="A2057" s="122"/>
      <c r="B2057" s="123"/>
    </row>
    <row r="2058" spans="1:2" ht="15.75" customHeight="1" x14ac:dyDescent="0.3">
      <c r="A2058" s="122"/>
      <c r="B2058" s="123"/>
    </row>
    <row r="2059" spans="1:2" ht="15.75" customHeight="1" x14ac:dyDescent="0.3">
      <c r="A2059" s="122"/>
      <c r="B2059" s="123"/>
    </row>
    <row r="2060" spans="1:2" ht="15.75" customHeight="1" x14ac:dyDescent="0.3">
      <c r="A2060" s="122"/>
      <c r="B2060" s="123"/>
    </row>
    <row r="2061" spans="1:2" ht="15.75" customHeight="1" x14ac:dyDescent="0.3">
      <c r="A2061" s="122"/>
      <c r="B2061" s="123"/>
    </row>
    <row r="2062" spans="1:2" ht="15.75" customHeight="1" x14ac:dyDescent="0.3">
      <c r="A2062" s="122"/>
      <c r="B2062" s="123"/>
    </row>
    <row r="2063" spans="1:2" ht="15.75" customHeight="1" x14ac:dyDescent="0.3">
      <c r="A2063" s="122"/>
      <c r="B2063" s="123"/>
    </row>
    <row r="2064" spans="1:2" ht="15.75" customHeight="1" x14ac:dyDescent="0.3">
      <c r="A2064" s="122"/>
      <c r="B2064" s="123"/>
    </row>
    <row r="2065" spans="1:2" ht="15.75" customHeight="1" x14ac:dyDescent="0.3">
      <c r="A2065" s="122"/>
      <c r="B2065" s="123"/>
    </row>
    <row r="2066" spans="1:2" ht="15.75" customHeight="1" x14ac:dyDescent="0.3">
      <c r="A2066" s="122"/>
      <c r="B2066" s="123"/>
    </row>
    <row r="2067" spans="1:2" ht="15.75" customHeight="1" x14ac:dyDescent="0.3">
      <c r="A2067" s="122"/>
      <c r="B2067" s="123"/>
    </row>
    <row r="2068" spans="1:2" ht="15.75" customHeight="1" x14ac:dyDescent="0.3">
      <c r="A2068" s="122"/>
      <c r="B2068" s="123"/>
    </row>
    <row r="2069" spans="1:2" ht="15.75" customHeight="1" x14ac:dyDescent="0.3">
      <c r="A2069" s="122"/>
      <c r="B2069" s="123"/>
    </row>
    <row r="2070" spans="1:2" ht="15.75" customHeight="1" x14ac:dyDescent="0.3">
      <c r="A2070" s="122"/>
      <c r="B2070" s="123"/>
    </row>
    <row r="2071" spans="1:2" ht="15.75" customHeight="1" x14ac:dyDescent="0.3">
      <c r="A2071" s="122"/>
      <c r="B2071" s="123"/>
    </row>
    <row r="2072" spans="1:2" ht="15.75" customHeight="1" x14ac:dyDescent="0.3">
      <c r="A2072" s="122"/>
      <c r="B2072" s="123"/>
    </row>
    <row r="2073" spans="1:2" ht="15.75" customHeight="1" x14ac:dyDescent="0.3">
      <c r="A2073" s="122"/>
      <c r="B2073" s="123"/>
    </row>
    <row r="2074" spans="1:2" ht="15.75" customHeight="1" x14ac:dyDescent="0.3">
      <c r="A2074" s="122"/>
      <c r="B2074" s="123"/>
    </row>
    <row r="2075" spans="1:2" ht="15.75" customHeight="1" x14ac:dyDescent="0.3">
      <c r="A2075" s="122"/>
      <c r="B2075" s="123"/>
    </row>
    <row r="2076" spans="1:2" ht="15.75" customHeight="1" x14ac:dyDescent="0.3">
      <c r="A2076" s="122"/>
      <c r="B2076" s="123"/>
    </row>
    <row r="2077" spans="1:2" ht="15.75" customHeight="1" x14ac:dyDescent="0.3">
      <c r="A2077" s="122"/>
      <c r="B2077" s="123"/>
    </row>
    <row r="2078" spans="1:2" ht="15.75" customHeight="1" x14ac:dyDescent="0.3">
      <c r="A2078" s="122"/>
      <c r="B2078" s="123"/>
    </row>
    <row r="2079" spans="1:2" ht="15.75" customHeight="1" x14ac:dyDescent="0.3">
      <c r="A2079" s="122"/>
      <c r="B2079" s="123"/>
    </row>
    <row r="2080" spans="1:2" ht="15.75" customHeight="1" x14ac:dyDescent="0.3">
      <c r="A2080" s="122"/>
      <c r="B2080" s="123"/>
    </row>
    <row r="2081" spans="1:2" ht="15.75" customHeight="1" x14ac:dyDescent="0.3">
      <c r="A2081" s="122"/>
      <c r="B2081" s="123"/>
    </row>
    <row r="2082" spans="1:2" ht="15.75" customHeight="1" x14ac:dyDescent="0.3">
      <c r="A2082" s="122"/>
      <c r="B2082" s="123"/>
    </row>
    <row r="2083" spans="1:2" ht="15.75" customHeight="1" x14ac:dyDescent="0.3">
      <c r="A2083" s="122"/>
      <c r="B2083" s="123"/>
    </row>
    <row r="2084" spans="1:2" ht="15.75" customHeight="1" x14ac:dyDescent="0.3">
      <c r="A2084" s="122"/>
      <c r="B2084" s="123"/>
    </row>
    <row r="2085" spans="1:2" ht="15.75" customHeight="1" x14ac:dyDescent="0.3">
      <c r="A2085" s="122"/>
      <c r="B2085" s="123"/>
    </row>
    <row r="2086" spans="1:2" ht="15.75" customHeight="1" x14ac:dyDescent="0.3">
      <c r="A2086" s="122"/>
      <c r="B2086" s="123"/>
    </row>
    <row r="2087" spans="1:2" ht="15.75" customHeight="1" x14ac:dyDescent="0.3">
      <c r="A2087" s="122"/>
      <c r="B2087" s="123"/>
    </row>
    <row r="2088" spans="1:2" ht="15.75" customHeight="1" x14ac:dyDescent="0.3">
      <c r="A2088" s="122"/>
      <c r="B2088" s="123"/>
    </row>
    <row r="2089" spans="1:2" ht="15.75" customHeight="1" x14ac:dyDescent="0.3">
      <c r="A2089" s="122"/>
      <c r="B2089" s="123"/>
    </row>
    <row r="2090" spans="1:2" ht="15.75" customHeight="1" x14ac:dyDescent="0.3">
      <c r="A2090" s="122"/>
      <c r="B2090" s="123"/>
    </row>
    <row r="2091" spans="1:2" ht="15.75" customHeight="1" x14ac:dyDescent="0.3">
      <c r="A2091" s="122"/>
      <c r="B2091" s="123"/>
    </row>
    <row r="2092" spans="1:2" ht="15.75" customHeight="1" x14ac:dyDescent="0.3">
      <c r="A2092" s="122"/>
      <c r="B2092" s="123"/>
    </row>
    <row r="2093" spans="1:2" ht="15.75" customHeight="1" x14ac:dyDescent="0.3">
      <c r="A2093" s="122"/>
      <c r="B2093" s="123"/>
    </row>
    <row r="2094" spans="1:2" ht="15.75" customHeight="1" x14ac:dyDescent="0.3">
      <c r="A2094" s="122"/>
      <c r="B2094" s="123"/>
    </row>
    <row r="2095" spans="1:2" ht="15.75" customHeight="1" x14ac:dyDescent="0.3">
      <c r="A2095" s="122"/>
      <c r="B2095" s="123"/>
    </row>
    <row r="2096" spans="1:2" ht="15.75" customHeight="1" x14ac:dyDescent="0.3">
      <c r="A2096" s="122"/>
      <c r="B2096" s="123"/>
    </row>
    <row r="2097" spans="1:2" ht="15.75" customHeight="1" x14ac:dyDescent="0.3">
      <c r="A2097" s="122"/>
      <c r="B2097" s="123"/>
    </row>
    <row r="2098" spans="1:2" ht="15.75" customHeight="1" x14ac:dyDescent="0.3">
      <c r="A2098" s="122"/>
      <c r="B2098" s="123"/>
    </row>
    <row r="2099" spans="1:2" ht="15.75" customHeight="1" x14ac:dyDescent="0.3">
      <c r="A2099" s="122"/>
      <c r="B2099" s="123"/>
    </row>
    <row r="2100" spans="1:2" ht="15.75" customHeight="1" x14ac:dyDescent="0.3">
      <c r="A2100" s="122"/>
      <c r="B2100" s="123"/>
    </row>
    <row r="2101" spans="1:2" ht="15.75" customHeight="1" x14ac:dyDescent="0.3">
      <c r="A2101" s="122"/>
      <c r="B2101" s="123"/>
    </row>
    <row r="2102" spans="1:2" ht="15.75" customHeight="1" x14ac:dyDescent="0.3">
      <c r="A2102" s="122"/>
      <c r="B2102" s="123"/>
    </row>
    <row r="2103" spans="1:2" ht="15.75" customHeight="1" x14ac:dyDescent="0.3">
      <c r="A2103" s="122"/>
      <c r="B2103" s="123"/>
    </row>
    <row r="2104" spans="1:2" ht="15.75" customHeight="1" x14ac:dyDescent="0.3">
      <c r="A2104" s="122"/>
      <c r="B2104" s="123"/>
    </row>
    <row r="2105" spans="1:2" ht="15.75" customHeight="1" x14ac:dyDescent="0.3">
      <c r="A2105" s="122"/>
      <c r="B2105" s="123"/>
    </row>
    <row r="2106" spans="1:2" ht="15.75" customHeight="1" x14ac:dyDescent="0.3">
      <c r="A2106" s="122"/>
      <c r="B2106" s="123"/>
    </row>
    <row r="2107" spans="1:2" ht="15.75" customHeight="1" x14ac:dyDescent="0.3">
      <c r="A2107" s="122"/>
      <c r="B2107" s="123"/>
    </row>
    <row r="2108" spans="1:2" ht="15.75" customHeight="1" x14ac:dyDescent="0.3">
      <c r="A2108" s="122"/>
      <c r="B2108" s="123"/>
    </row>
    <row r="2109" spans="1:2" ht="15.75" customHeight="1" x14ac:dyDescent="0.3">
      <c r="A2109" s="122"/>
      <c r="B2109" s="123"/>
    </row>
    <row r="2110" spans="1:2" ht="15.75" customHeight="1" x14ac:dyDescent="0.3">
      <c r="A2110" s="122"/>
      <c r="B2110" s="123"/>
    </row>
    <row r="2111" spans="1:2" ht="15.75" customHeight="1" x14ac:dyDescent="0.3">
      <c r="A2111" s="122"/>
      <c r="B2111" s="123"/>
    </row>
    <row r="2112" spans="1:2" ht="15.75" customHeight="1" x14ac:dyDescent="0.3">
      <c r="A2112" s="122"/>
      <c r="B2112" s="123"/>
    </row>
    <row r="2113" spans="1:2" ht="15.75" customHeight="1" x14ac:dyDescent="0.3">
      <c r="A2113" s="122"/>
      <c r="B2113" s="123"/>
    </row>
    <row r="2114" spans="1:2" ht="15.75" customHeight="1" x14ac:dyDescent="0.3">
      <c r="A2114" s="122"/>
      <c r="B2114" s="123"/>
    </row>
    <row r="2115" spans="1:2" ht="15.75" customHeight="1" x14ac:dyDescent="0.3">
      <c r="A2115" s="122"/>
      <c r="B2115" s="123"/>
    </row>
    <row r="2116" spans="1:2" ht="15.75" customHeight="1" x14ac:dyDescent="0.3">
      <c r="A2116" s="122"/>
      <c r="B2116" s="123"/>
    </row>
    <row r="2117" spans="1:2" ht="15.75" customHeight="1" x14ac:dyDescent="0.3">
      <c r="A2117" s="122"/>
      <c r="B2117" s="123"/>
    </row>
    <row r="2118" spans="1:2" ht="15.75" customHeight="1" x14ac:dyDescent="0.3">
      <c r="A2118" s="122"/>
      <c r="B2118" s="123"/>
    </row>
    <row r="2119" spans="1:2" ht="15.75" customHeight="1" x14ac:dyDescent="0.3">
      <c r="A2119" s="122"/>
      <c r="B2119" s="123"/>
    </row>
    <row r="2120" spans="1:2" ht="15.75" customHeight="1" x14ac:dyDescent="0.3">
      <c r="A2120" s="122"/>
      <c r="B2120" s="123"/>
    </row>
    <row r="2121" spans="1:2" ht="15.75" customHeight="1" x14ac:dyDescent="0.3">
      <c r="A2121" s="122"/>
      <c r="B2121" s="123"/>
    </row>
    <row r="2122" spans="1:2" ht="15.75" customHeight="1" x14ac:dyDescent="0.3">
      <c r="A2122" s="122"/>
      <c r="B2122" s="123"/>
    </row>
    <row r="2123" spans="1:2" ht="15.75" customHeight="1" x14ac:dyDescent="0.3">
      <c r="A2123" s="122"/>
      <c r="B2123" s="123"/>
    </row>
    <row r="2124" spans="1:2" ht="15.75" customHeight="1" x14ac:dyDescent="0.3">
      <c r="A2124" s="122"/>
      <c r="B2124" s="123"/>
    </row>
    <row r="2125" spans="1:2" ht="15.75" customHeight="1" x14ac:dyDescent="0.3">
      <c r="A2125" s="122"/>
      <c r="B2125" s="123"/>
    </row>
    <row r="2126" spans="1:2" ht="15.75" customHeight="1" x14ac:dyDescent="0.3">
      <c r="A2126" s="122"/>
      <c r="B2126" s="123"/>
    </row>
    <row r="2127" spans="1:2" ht="15.75" customHeight="1" x14ac:dyDescent="0.3">
      <c r="A2127" s="122"/>
      <c r="B2127" s="123"/>
    </row>
    <row r="2128" spans="1:2" ht="15.75" customHeight="1" x14ac:dyDescent="0.3">
      <c r="A2128" s="122"/>
      <c r="B2128" s="123"/>
    </row>
    <row r="2129" spans="1:2" ht="15.75" customHeight="1" x14ac:dyDescent="0.3">
      <c r="A2129" s="122"/>
      <c r="B2129" s="123"/>
    </row>
    <row r="2130" spans="1:2" ht="15.75" customHeight="1" x14ac:dyDescent="0.3">
      <c r="A2130" s="122"/>
      <c r="B2130" s="123"/>
    </row>
    <row r="2131" spans="1:2" ht="15.75" customHeight="1" x14ac:dyDescent="0.3">
      <c r="A2131" s="122"/>
      <c r="B2131" s="123"/>
    </row>
    <row r="2132" spans="1:2" ht="15.75" customHeight="1" x14ac:dyDescent="0.3">
      <c r="A2132" s="122"/>
      <c r="B2132" s="123"/>
    </row>
    <row r="2133" spans="1:2" ht="15.75" customHeight="1" x14ac:dyDescent="0.3">
      <c r="A2133" s="122"/>
      <c r="B2133" s="123"/>
    </row>
    <row r="2134" spans="1:2" ht="15.75" customHeight="1" x14ac:dyDescent="0.3">
      <c r="A2134" s="122"/>
      <c r="B2134" s="123"/>
    </row>
    <row r="2135" spans="1:2" ht="15.75" customHeight="1" x14ac:dyDescent="0.3">
      <c r="A2135" s="122"/>
      <c r="B2135" s="123"/>
    </row>
    <row r="2136" spans="1:2" ht="15.75" customHeight="1" x14ac:dyDescent="0.3">
      <c r="A2136" s="122"/>
      <c r="B2136" s="123"/>
    </row>
    <row r="2137" spans="1:2" ht="15.75" customHeight="1" x14ac:dyDescent="0.3">
      <c r="A2137" s="122"/>
      <c r="B2137" s="123"/>
    </row>
    <row r="2138" spans="1:2" ht="15.75" customHeight="1" x14ac:dyDescent="0.3">
      <c r="A2138" s="122"/>
      <c r="B2138" s="123"/>
    </row>
    <row r="2139" spans="1:2" ht="15.75" customHeight="1" x14ac:dyDescent="0.3">
      <c r="A2139" s="122"/>
      <c r="B2139" s="123"/>
    </row>
    <row r="2140" spans="1:2" ht="15.75" customHeight="1" x14ac:dyDescent="0.3">
      <c r="A2140" s="122"/>
      <c r="B2140" s="123"/>
    </row>
    <row r="2141" spans="1:2" ht="15.75" customHeight="1" x14ac:dyDescent="0.3">
      <c r="A2141" s="122"/>
      <c r="B2141" s="123"/>
    </row>
    <row r="2142" spans="1:2" ht="15.75" customHeight="1" x14ac:dyDescent="0.3">
      <c r="A2142" s="122"/>
      <c r="B2142" s="123"/>
    </row>
    <row r="2143" spans="1:2" ht="15.75" customHeight="1" x14ac:dyDescent="0.3">
      <c r="A2143" s="122"/>
      <c r="B2143" s="123"/>
    </row>
    <row r="2144" spans="1:2" ht="15.75" customHeight="1" x14ac:dyDescent="0.3">
      <c r="A2144" s="122"/>
      <c r="B2144" s="123"/>
    </row>
    <row r="2145" spans="1:2" ht="15.75" customHeight="1" x14ac:dyDescent="0.3">
      <c r="A2145" s="122"/>
      <c r="B2145" s="123"/>
    </row>
    <row r="2146" spans="1:2" ht="15.75" customHeight="1" x14ac:dyDescent="0.3">
      <c r="A2146" s="122"/>
      <c r="B2146" s="123"/>
    </row>
    <row r="2147" spans="1:2" ht="15.75" customHeight="1" x14ac:dyDescent="0.3">
      <c r="A2147" s="122"/>
      <c r="B2147" s="123"/>
    </row>
    <row r="2148" spans="1:2" ht="15.75" customHeight="1" x14ac:dyDescent="0.3">
      <c r="A2148" s="122"/>
      <c r="B2148" s="123"/>
    </row>
    <row r="2149" spans="1:2" ht="15.75" customHeight="1" x14ac:dyDescent="0.3">
      <c r="A2149" s="122"/>
      <c r="B2149" s="123"/>
    </row>
    <row r="2150" spans="1:2" ht="15.75" customHeight="1" x14ac:dyDescent="0.3">
      <c r="A2150" s="122"/>
      <c r="B2150" s="123"/>
    </row>
    <row r="2151" spans="1:2" ht="15.75" customHeight="1" x14ac:dyDescent="0.3">
      <c r="A2151" s="122"/>
      <c r="B2151" s="123"/>
    </row>
    <row r="2152" spans="1:2" ht="15.75" customHeight="1" x14ac:dyDescent="0.3">
      <c r="A2152" s="122"/>
      <c r="B2152" s="123"/>
    </row>
    <row r="2153" spans="1:2" ht="15.75" customHeight="1" x14ac:dyDescent="0.3">
      <c r="A2153" s="122"/>
      <c r="B2153" s="123"/>
    </row>
    <row r="2154" spans="1:2" ht="15.75" customHeight="1" x14ac:dyDescent="0.3">
      <c r="A2154" s="122"/>
      <c r="B2154" s="123"/>
    </row>
    <row r="2155" spans="1:2" ht="15.75" customHeight="1" x14ac:dyDescent="0.3">
      <c r="A2155" s="122"/>
      <c r="B2155" s="123"/>
    </row>
    <row r="2156" spans="1:2" ht="15.75" customHeight="1" x14ac:dyDescent="0.3">
      <c r="A2156" s="122"/>
      <c r="B2156" s="123"/>
    </row>
    <row r="2157" spans="1:2" ht="15.75" customHeight="1" x14ac:dyDescent="0.3">
      <c r="A2157" s="122"/>
      <c r="B2157" s="123"/>
    </row>
    <row r="2158" spans="1:2" ht="15.75" customHeight="1" x14ac:dyDescent="0.3">
      <c r="A2158" s="122"/>
      <c r="B2158" s="123"/>
    </row>
    <row r="2159" spans="1:2" ht="15.75" customHeight="1" x14ac:dyDescent="0.3">
      <c r="A2159" s="122"/>
      <c r="B2159" s="123"/>
    </row>
    <row r="2160" spans="1:2" ht="15.75" customHeight="1" x14ac:dyDescent="0.3">
      <c r="A2160" s="122"/>
      <c r="B2160" s="123"/>
    </row>
    <row r="2161" spans="1:2" ht="15.75" customHeight="1" x14ac:dyDescent="0.3">
      <c r="A2161" s="122"/>
      <c r="B2161" s="123"/>
    </row>
    <row r="2162" spans="1:2" ht="15.75" customHeight="1" x14ac:dyDescent="0.3">
      <c r="A2162" s="122"/>
      <c r="B2162" s="123"/>
    </row>
    <row r="2163" spans="1:2" ht="15.75" customHeight="1" x14ac:dyDescent="0.3">
      <c r="A2163" s="122"/>
      <c r="B2163" s="123"/>
    </row>
    <row r="2164" spans="1:2" ht="15.75" customHeight="1" x14ac:dyDescent="0.3">
      <c r="A2164" s="122"/>
      <c r="B2164" s="123"/>
    </row>
    <row r="2165" spans="1:2" ht="15.75" customHeight="1" x14ac:dyDescent="0.3">
      <c r="A2165" s="122"/>
      <c r="B2165" s="123"/>
    </row>
    <row r="2166" spans="1:2" ht="15.75" customHeight="1" x14ac:dyDescent="0.3">
      <c r="A2166" s="122"/>
      <c r="B2166" s="123"/>
    </row>
    <row r="2167" spans="1:2" ht="15.75" customHeight="1" x14ac:dyDescent="0.3">
      <c r="A2167" s="122"/>
      <c r="B2167" s="123"/>
    </row>
    <row r="2168" spans="1:2" ht="15.75" customHeight="1" x14ac:dyDescent="0.3">
      <c r="A2168" s="122"/>
      <c r="B2168" s="123"/>
    </row>
    <row r="2169" spans="1:2" ht="15.75" customHeight="1" x14ac:dyDescent="0.3">
      <c r="A2169" s="122"/>
      <c r="B2169" s="123"/>
    </row>
    <row r="2170" spans="1:2" ht="15.75" customHeight="1" x14ac:dyDescent="0.3">
      <c r="A2170" s="122"/>
      <c r="B2170" s="123"/>
    </row>
    <row r="2171" spans="1:2" ht="15.75" customHeight="1" x14ac:dyDescent="0.3">
      <c r="A2171" s="122"/>
      <c r="B2171" s="123"/>
    </row>
    <row r="2172" spans="1:2" ht="15.75" customHeight="1" x14ac:dyDescent="0.3">
      <c r="A2172" s="122"/>
      <c r="B2172" s="123"/>
    </row>
    <row r="2173" spans="1:2" ht="15.75" customHeight="1" x14ac:dyDescent="0.3">
      <c r="A2173" s="122"/>
      <c r="B2173" s="123"/>
    </row>
    <row r="2174" spans="1:2" ht="15.75" customHeight="1" x14ac:dyDescent="0.3">
      <c r="A2174" s="122"/>
      <c r="B2174" s="123"/>
    </row>
    <row r="2175" spans="1:2" ht="15.75" customHeight="1" x14ac:dyDescent="0.3">
      <c r="A2175" s="122"/>
      <c r="B2175" s="123"/>
    </row>
    <row r="2176" spans="1:2" ht="15.75" customHeight="1" x14ac:dyDescent="0.3">
      <c r="A2176" s="122"/>
      <c r="B2176" s="123"/>
    </row>
    <row r="2177" spans="1:2" ht="15.75" customHeight="1" x14ac:dyDescent="0.3">
      <c r="A2177" s="122"/>
      <c r="B2177" s="123"/>
    </row>
    <row r="2178" spans="1:2" ht="15.75" customHeight="1" x14ac:dyDescent="0.3">
      <c r="A2178" s="122"/>
      <c r="B2178" s="123"/>
    </row>
    <row r="2179" spans="1:2" ht="15.75" customHeight="1" x14ac:dyDescent="0.3">
      <c r="A2179" s="122"/>
      <c r="B2179" s="123"/>
    </row>
    <row r="2180" spans="1:2" ht="15.75" customHeight="1" x14ac:dyDescent="0.3">
      <c r="A2180" s="122"/>
      <c r="B2180" s="123"/>
    </row>
    <row r="2181" spans="1:2" ht="15.75" customHeight="1" x14ac:dyDescent="0.3">
      <c r="A2181" s="122"/>
      <c r="B2181" s="123"/>
    </row>
    <row r="2182" spans="1:2" ht="15.75" customHeight="1" x14ac:dyDescent="0.3">
      <c r="A2182" s="122"/>
      <c r="B2182" s="123"/>
    </row>
    <row r="2183" spans="1:2" ht="15.75" customHeight="1" x14ac:dyDescent="0.3">
      <c r="A2183" s="122"/>
      <c r="B2183" s="123"/>
    </row>
    <row r="2184" spans="1:2" ht="15.75" customHeight="1" x14ac:dyDescent="0.3">
      <c r="A2184" s="122"/>
      <c r="B2184" s="123"/>
    </row>
    <row r="2185" spans="1:2" ht="15.75" customHeight="1" x14ac:dyDescent="0.3">
      <c r="A2185" s="122"/>
      <c r="B2185" s="123"/>
    </row>
    <row r="2186" spans="1:2" ht="15.75" customHeight="1" x14ac:dyDescent="0.3">
      <c r="A2186" s="122"/>
      <c r="B2186" s="123"/>
    </row>
    <row r="2187" spans="1:2" ht="15.75" customHeight="1" x14ac:dyDescent="0.3">
      <c r="A2187" s="122"/>
      <c r="B2187" s="123"/>
    </row>
    <row r="2188" spans="1:2" ht="15.75" customHeight="1" x14ac:dyDescent="0.3">
      <c r="A2188" s="122"/>
      <c r="B2188" s="123"/>
    </row>
    <row r="2189" spans="1:2" ht="15.75" customHeight="1" x14ac:dyDescent="0.3">
      <c r="A2189" s="122"/>
      <c r="B2189" s="123"/>
    </row>
    <row r="2190" spans="1:2" ht="15.75" customHeight="1" x14ac:dyDescent="0.3">
      <c r="A2190" s="122"/>
      <c r="B2190" s="123"/>
    </row>
    <row r="2191" spans="1:2" ht="15.75" customHeight="1" x14ac:dyDescent="0.3">
      <c r="A2191" s="122"/>
      <c r="B2191" s="123"/>
    </row>
    <row r="2192" spans="1:2" ht="15.75" customHeight="1" x14ac:dyDescent="0.3">
      <c r="A2192" s="122"/>
      <c r="B2192" s="123"/>
    </row>
    <row r="2193" spans="1:2" ht="15.75" customHeight="1" x14ac:dyDescent="0.3">
      <c r="A2193" s="122"/>
      <c r="B2193" s="123"/>
    </row>
    <row r="2194" spans="1:2" ht="15.75" customHeight="1" x14ac:dyDescent="0.3">
      <c r="A2194" s="122"/>
      <c r="B2194" s="123"/>
    </row>
    <row r="2195" spans="1:2" ht="15.75" customHeight="1" x14ac:dyDescent="0.3">
      <c r="A2195" s="122"/>
      <c r="B2195" s="123"/>
    </row>
    <row r="2196" spans="1:2" ht="15.75" customHeight="1" x14ac:dyDescent="0.3">
      <c r="A2196" s="122"/>
      <c r="B2196" s="123"/>
    </row>
    <row r="2197" spans="1:2" ht="15.75" customHeight="1" x14ac:dyDescent="0.3">
      <c r="A2197" s="122"/>
      <c r="B2197" s="123"/>
    </row>
    <row r="2198" spans="1:2" ht="15.75" customHeight="1" x14ac:dyDescent="0.3">
      <c r="A2198" s="122"/>
      <c r="B2198" s="123"/>
    </row>
    <row r="2199" spans="1:2" ht="15.75" customHeight="1" x14ac:dyDescent="0.3">
      <c r="A2199" s="122"/>
      <c r="B2199" s="123"/>
    </row>
    <row r="2200" spans="1:2" ht="15.75" customHeight="1" x14ac:dyDescent="0.3">
      <c r="A2200" s="122"/>
      <c r="B2200" s="123"/>
    </row>
    <row r="2201" spans="1:2" ht="15.75" customHeight="1" x14ac:dyDescent="0.3">
      <c r="A2201" s="122"/>
      <c r="B2201" s="123"/>
    </row>
    <row r="2202" spans="1:2" ht="15.75" customHeight="1" x14ac:dyDescent="0.3">
      <c r="A2202" s="122"/>
      <c r="B2202" s="123"/>
    </row>
    <row r="2203" spans="1:2" ht="15.75" customHeight="1" x14ac:dyDescent="0.3">
      <c r="A2203" s="122"/>
      <c r="B2203" s="123"/>
    </row>
    <row r="2204" spans="1:2" ht="15.75" customHeight="1" x14ac:dyDescent="0.3">
      <c r="A2204" s="122"/>
      <c r="B2204" s="123"/>
    </row>
    <row r="2205" spans="1:2" ht="15.75" customHeight="1" x14ac:dyDescent="0.3">
      <c r="A2205" s="122"/>
      <c r="B2205" s="123"/>
    </row>
    <row r="2206" spans="1:2" ht="15.75" customHeight="1" x14ac:dyDescent="0.3">
      <c r="A2206" s="122"/>
      <c r="B2206" s="123"/>
    </row>
    <row r="2207" spans="1:2" ht="15.75" customHeight="1" x14ac:dyDescent="0.3">
      <c r="A2207" s="122"/>
      <c r="B2207" s="123"/>
    </row>
    <row r="2208" spans="1:2" ht="15.75" customHeight="1" x14ac:dyDescent="0.3">
      <c r="A2208" s="122"/>
      <c r="B2208" s="123"/>
    </row>
    <row r="2209" spans="1:2" ht="15.75" customHeight="1" x14ac:dyDescent="0.3">
      <c r="A2209" s="122"/>
      <c r="B2209" s="123"/>
    </row>
    <row r="2210" spans="1:2" ht="15.75" customHeight="1" x14ac:dyDescent="0.3">
      <c r="A2210" s="122"/>
      <c r="B2210" s="123"/>
    </row>
    <row r="2211" spans="1:2" ht="15.75" customHeight="1" x14ac:dyDescent="0.3">
      <c r="A2211" s="122"/>
      <c r="B2211" s="123"/>
    </row>
    <row r="2212" spans="1:2" ht="15.75" customHeight="1" x14ac:dyDescent="0.3">
      <c r="A2212" s="122"/>
      <c r="B2212" s="123"/>
    </row>
    <row r="2213" spans="1:2" ht="15.75" customHeight="1" x14ac:dyDescent="0.3">
      <c r="A2213" s="122"/>
      <c r="B2213" s="123"/>
    </row>
    <row r="2214" spans="1:2" ht="15.75" customHeight="1" x14ac:dyDescent="0.3">
      <c r="A2214" s="122"/>
      <c r="B2214" s="123"/>
    </row>
    <row r="2215" spans="1:2" ht="15.75" customHeight="1" x14ac:dyDescent="0.3">
      <c r="A2215" s="122"/>
      <c r="B2215" s="123"/>
    </row>
    <row r="2216" spans="1:2" ht="15.75" customHeight="1" x14ac:dyDescent="0.3">
      <c r="A2216" s="122"/>
      <c r="B2216" s="123"/>
    </row>
    <row r="2217" spans="1:2" ht="15.75" customHeight="1" x14ac:dyDescent="0.3">
      <c r="A2217" s="122"/>
      <c r="B2217" s="123"/>
    </row>
    <row r="2218" spans="1:2" ht="15.75" customHeight="1" x14ac:dyDescent="0.3">
      <c r="A2218" s="122"/>
      <c r="B2218" s="123"/>
    </row>
    <row r="2219" spans="1:2" ht="15.75" customHeight="1" x14ac:dyDescent="0.3">
      <c r="A2219" s="122"/>
      <c r="B2219" s="123"/>
    </row>
    <row r="2220" spans="1:2" ht="15.75" customHeight="1" x14ac:dyDescent="0.3">
      <c r="A2220" s="122"/>
      <c r="B2220" s="123"/>
    </row>
    <row r="2221" spans="1:2" ht="15.75" customHeight="1" x14ac:dyDescent="0.3">
      <c r="A2221" s="122"/>
      <c r="B2221" s="123"/>
    </row>
    <row r="2222" spans="1:2" ht="15.75" customHeight="1" x14ac:dyDescent="0.3">
      <c r="A2222" s="122"/>
      <c r="B2222" s="123"/>
    </row>
    <row r="2223" spans="1:2" ht="15.75" customHeight="1" x14ac:dyDescent="0.3">
      <c r="A2223" s="122"/>
      <c r="B2223" s="123"/>
    </row>
    <row r="2224" spans="1:2" ht="15.75" customHeight="1" x14ac:dyDescent="0.3">
      <c r="A2224" s="122"/>
      <c r="B2224" s="123"/>
    </row>
    <row r="2225" spans="1:2" ht="15.75" customHeight="1" x14ac:dyDescent="0.3">
      <c r="A2225" s="122"/>
      <c r="B2225" s="123"/>
    </row>
    <row r="2226" spans="1:2" ht="15.75" customHeight="1" x14ac:dyDescent="0.3">
      <c r="A2226" s="122"/>
      <c r="B2226" s="123"/>
    </row>
    <row r="2227" spans="1:2" ht="15.75" customHeight="1" x14ac:dyDescent="0.3">
      <c r="A2227" s="122"/>
      <c r="B2227" s="123"/>
    </row>
    <row r="2228" spans="1:2" ht="15.75" customHeight="1" x14ac:dyDescent="0.3">
      <c r="A2228" s="122"/>
      <c r="B2228" s="123"/>
    </row>
    <row r="2229" spans="1:2" ht="15.75" customHeight="1" x14ac:dyDescent="0.3">
      <c r="A2229" s="122"/>
      <c r="B2229" s="123"/>
    </row>
    <row r="2230" spans="1:2" ht="15.75" customHeight="1" x14ac:dyDescent="0.3">
      <c r="A2230" s="122"/>
      <c r="B2230" s="123"/>
    </row>
    <row r="2231" spans="1:2" ht="15.75" customHeight="1" x14ac:dyDescent="0.3">
      <c r="A2231" s="122"/>
      <c r="B2231" s="123"/>
    </row>
    <row r="2232" spans="1:2" ht="15.75" customHeight="1" x14ac:dyDescent="0.3">
      <c r="A2232" s="122"/>
      <c r="B2232" s="123"/>
    </row>
    <row r="2233" spans="1:2" ht="15.75" customHeight="1" x14ac:dyDescent="0.3">
      <c r="A2233" s="122"/>
      <c r="B2233" s="123"/>
    </row>
    <row r="2234" spans="1:2" ht="15.75" customHeight="1" x14ac:dyDescent="0.3">
      <c r="A2234" s="122"/>
      <c r="B2234" s="123"/>
    </row>
    <row r="2235" spans="1:2" ht="15.75" customHeight="1" x14ac:dyDescent="0.3">
      <c r="A2235" s="122"/>
      <c r="B2235" s="123"/>
    </row>
    <row r="2236" spans="1:2" ht="15.75" customHeight="1" x14ac:dyDescent="0.3">
      <c r="A2236" s="122"/>
      <c r="B2236" s="123"/>
    </row>
    <row r="2237" spans="1:2" ht="15.75" customHeight="1" x14ac:dyDescent="0.3">
      <c r="A2237" s="122"/>
      <c r="B2237" s="123"/>
    </row>
    <row r="2238" spans="1:2" ht="15.75" customHeight="1" x14ac:dyDescent="0.3">
      <c r="A2238" s="122"/>
      <c r="B2238" s="123"/>
    </row>
    <row r="2239" spans="1:2" ht="15.75" customHeight="1" x14ac:dyDescent="0.3">
      <c r="A2239" s="122"/>
      <c r="B2239" s="123"/>
    </row>
    <row r="2240" spans="1:2" ht="15.75" customHeight="1" x14ac:dyDescent="0.3">
      <c r="A2240" s="122"/>
      <c r="B2240" s="123"/>
    </row>
    <row r="2241" spans="1:2" ht="15.75" customHeight="1" x14ac:dyDescent="0.3">
      <c r="A2241" s="122"/>
      <c r="B2241" s="123"/>
    </row>
    <row r="2242" spans="1:2" ht="15.75" customHeight="1" x14ac:dyDescent="0.3">
      <c r="A2242" s="122"/>
      <c r="B2242" s="123"/>
    </row>
    <row r="2243" spans="1:2" ht="15.75" customHeight="1" x14ac:dyDescent="0.3">
      <c r="A2243" s="122"/>
      <c r="B2243" s="123"/>
    </row>
    <row r="2244" spans="1:2" ht="15.75" customHeight="1" x14ac:dyDescent="0.3">
      <c r="A2244" s="122"/>
      <c r="B2244" s="123"/>
    </row>
    <row r="2245" spans="1:2" ht="15.75" customHeight="1" x14ac:dyDescent="0.3">
      <c r="A2245" s="122"/>
      <c r="B2245" s="123"/>
    </row>
    <row r="2246" spans="1:2" ht="15.75" customHeight="1" x14ac:dyDescent="0.3">
      <c r="A2246" s="122"/>
      <c r="B2246" s="123"/>
    </row>
    <row r="2247" spans="1:2" ht="15.75" customHeight="1" x14ac:dyDescent="0.3">
      <c r="A2247" s="122"/>
      <c r="B2247" s="123"/>
    </row>
    <row r="2248" spans="1:2" ht="15.75" customHeight="1" x14ac:dyDescent="0.3">
      <c r="A2248" s="122"/>
      <c r="B2248" s="123"/>
    </row>
    <row r="2249" spans="1:2" ht="15.75" customHeight="1" x14ac:dyDescent="0.3">
      <c r="A2249" s="122"/>
      <c r="B2249" s="123"/>
    </row>
    <row r="2250" spans="1:2" ht="15.75" customHeight="1" x14ac:dyDescent="0.3">
      <c r="A2250" s="122"/>
      <c r="B2250" s="123"/>
    </row>
    <row r="2251" spans="1:2" ht="15.75" customHeight="1" x14ac:dyDescent="0.3">
      <c r="A2251" s="122"/>
      <c r="B2251" s="123"/>
    </row>
    <row r="2252" spans="1:2" ht="15.75" customHeight="1" x14ac:dyDescent="0.3">
      <c r="A2252" s="122"/>
      <c r="B2252" s="123"/>
    </row>
    <row r="2253" spans="1:2" ht="15.75" customHeight="1" x14ac:dyDescent="0.3">
      <c r="A2253" s="122"/>
      <c r="B2253" s="123"/>
    </row>
    <row r="2254" spans="1:2" ht="15.75" customHeight="1" x14ac:dyDescent="0.3">
      <c r="A2254" s="122"/>
      <c r="B2254" s="123"/>
    </row>
    <row r="2255" spans="1:2" ht="15.75" customHeight="1" x14ac:dyDescent="0.3">
      <c r="A2255" s="122"/>
      <c r="B2255" s="123"/>
    </row>
    <row r="2256" spans="1:2" ht="15.75" customHeight="1" x14ac:dyDescent="0.3">
      <c r="A2256" s="122"/>
      <c r="B2256" s="123"/>
    </row>
    <row r="2257" spans="1:2" ht="15.75" customHeight="1" x14ac:dyDescent="0.3">
      <c r="A2257" s="122"/>
      <c r="B2257" s="123"/>
    </row>
    <row r="2258" spans="1:2" ht="15.75" customHeight="1" x14ac:dyDescent="0.3">
      <c r="A2258" s="122"/>
      <c r="B2258" s="123"/>
    </row>
    <row r="2259" spans="1:2" ht="15.75" customHeight="1" x14ac:dyDescent="0.3">
      <c r="A2259" s="122"/>
      <c r="B2259" s="123"/>
    </row>
    <row r="2260" spans="1:2" ht="15.75" customHeight="1" x14ac:dyDescent="0.3">
      <c r="A2260" s="122"/>
      <c r="B2260" s="123"/>
    </row>
    <row r="2261" spans="1:2" ht="15.75" customHeight="1" x14ac:dyDescent="0.3">
      <c r="A2261" s="122"/>
      <c r="B2261" s="123"/>
    </row>
    <row r="2262" spans="1:2" ht="15.75" customHeight="1" x14ac:dyDescent="0.3">
      <c r="A2262" s="122"/>
      <c r="B2262" s="123"/>
    </row>
    <row r="2263" spans="1:2" ht="15.75" customHeight="1" x14ac:dyDescent="0.3">
      <c r="A2263" s="122"/>
      <c r="B2263" s="123"/>
    </row>
    <row r="2264" spans="1:2" ht="15.75" customHeight="1" x14ac:dyDescent="0.3">
      <c r="A2264" s="122"/>
      <c r="B2264" s="123"/>
    </row>
    <row r="2265" spans="1:2" ht="15.75" customHeight="1" x14ac:dyDescent="0.3">
      <c r="A2265" s="122"/>
      <c r="B2265" s="123"/>
    </row>
    <row r="2266" spans="1:2" ht="15.75" customHeight="1" x14ac:dyDescent="0.3">
      <c r="A2266" s="122"/>
      <c r="B2266" s="123"/>
    </row>
    <row r="2267" spans="1:2" ht="15.75" customHeight="1" x14ac:dyDescent="0.3">
      <c r="A2267" s="122"/>
      <c r="B2267" s="123"/>
    </row>
    <row r="2268" spans="1:2" ht="15.75" customHeight="1" x14ac:dyDescent="0.3">
      <c r="A2268" s="122"/>
      <c r="B2268" s="123"/>
    </row>
    <row r="2269" spans="1:2" ht="15.75" customHeight="1" x14ac:dyDescent="0.3">
      <c r="A2269" s="122"/>
      <c r="B2269" s="123"/>
    </row>
    <row r="2270" spans="1:2" ht="15.75" customHeight="1" x14ac:dyDescent="0.3">
      <c r="A2270" s="122"/>
      <c r="B2270" s="123"/>
    </row>
    <row r="2271" spans="1:2" ht="15.75" customHeight="1" x14ac:dyDescent="0.3">
      <c r="A2271" s="122"/>
      <c r="B2271" s="123"/>
    </row>
    <row r="2272" spans="1:2" ht="15.75" customHeight="1" x14ac:dyDescent="0.3">
      <c r="A2272" s="122"/>
      <c r="B2272" s="123"/>
    </row>
    <row r="2273" spans="1:2" ht="15.75" customHeight="1" x14ac:dyDescent="0.3">
      <c r="A2273" s="122"/>
      <c r="B2273" s="123"/>
    </row>
    <row r="2274" spans="1:2" ht="15.75" customHeight="1" x14ac:dyDescent="0.3">
      <c r="A2274" s="122"/>
      <c r="B2274" s="123"/>
    </row>
    <row r="2275" spans="1:2" ht="15.75" customHeight="1" x14ac:dyDescent="0.3">
      <c r="A2275" s="122"/>
      <c r="B2275" s="123"/>
    </row>
    <row r="2276" spans="1:2" ht="15.75" customHeight="1" x14ac:dyDescent="0.3">
      <c r="A2276" s="122"/>
      <c r="B2276" s="123"/>
    </row>
    <row r="2277" spans="1:2" ht="15.75" customHeight="1" x14ac:dyDescent="0.3">
      <c r="A2277" s="122"/>
      <c r="B2277" s="123"/>
    </row>
    <row r="2278" spans="1:2" ht="15.75" customHeight="1" x14ac:dyDescent="0.3">
      <c r="A2278" s="122"/>
      <c r="B2278" s="123"/>
    </row>
    <row r="2279" spans="1:2" ht="15.75" customHeight="1" x14ac:dyDescent="0.3">
      <c r="A2279" s="122"/>
      <c r="B2279" s="123"/>
    </row>
    <row r="2280" spans="1:2" ht="15.75" customHeight="1" x14ac:dyDescent="0.3">
      <c r="A2280" s="122"/>
      <c r="B2280" s="123"/>
    </row>
    <row r="2281" spans="1:2" ht="15.75" customHeight="1" x14ac:dyDescent="0.3">
      <c r="A2281" s="122"/>
      <c r="B2281" s="123"/>
    </row>
    <row r="2282" spans="1:2" ht="15.75" customHeight="1" x14ac:dyDescent="0.3">
      <c r="A2282" s="122"/>
      <c r="B2282" s="123"/>
    </row>
    <row r="2283" spans="1:2" ht="15.75" customHeight="1" x14ac:dyDescent="0.3">
      <c r="A2283" s="122"/>
      <c r="B2283" s="123"/>
    </row>
    <row r="2284" spans="1:2" ht="15.75" customHeight="1" x14ac:dyDescent="0.3">
      <c r="A2284" s="122"/>
      <c r="B2284" s="123"/>
    </row>
    <row r="2285" spans="1:2" ht="15.75" customHeight="1" x14ac:dyDescent="0.3">
      <c r="A2285" s="122"/>
      <c r="B2285" s="123"/>
    </row>
    <row r="2286" spans="1:2" ht="15.75" customHeight="1" x14ac:dyDescent="0.3">
      <c r="A2286" s="122"/>
      <c r="B2286" s="123"/>
    </row>
    <row r="2287" spans="1:2" ht="15.75" customHeight="1" x14ac:dyDescent="0.3">
      <c r="A2287" s="122"/>
      <c r="B2287" s="123"/>
    </row>
    <row r="2288" spans="1:2" ht="15.75" customHeight="1" x14ac:dyDescent="0.3">
      <c r="A2288" s="122"/>
      <c r="B2288" s="123"/>
    </row>
    <row r="2289" spans="1:2" ht="15.75" customHeight="1" x14ac:dyDescent="0.3">
      <c r="A2289" s="122"/>
      <c r="B2289" s="123"/>
    </row>
    <row r="2290" spans="1:2" ht="15.75" customHeight="1" x14ac:dyDescent="0.3">
      <c r="A2290" s="122"/>
      <c r="B2290" s="123"/>
    </row>
    <row r="2291" spans="1:2" ht="15.75" customHeight="1" x14ac:dyDescent="0.3">
      <c r="A2291" s="122"/>
      <c r="B2291" s="123"/>
    </row>
    <row r="2292" spans="1:2" ht="15.75" customHeight="1" x14ac:dyDescent="0.3">
      <c r="A2292" s="122"/>
      <c r="B2292" s="123"/>
    </row>
    <row r="2293" spans="1:2" ht="15.75" customHeight="1" x14ac:dyDescent="0.3">
      <c r="A2293" s="122"/>
      <c r="B2293" s="123"/>
    </row>
    <row r="2294" spans="1:2" ht="15.75" customHeight="1" x14ac:dyDescent="0.3">
      <c r="A2294" s="122"/>
      <c r="B2294" s="123"/>
    </row>
    <row r="2295" spans="1:2" ht="15.75" customHeight="1" x14ac:dyDescent="0.3">
      <c r="A2295" s="122"/>
      <c r="B2295" s="123"/>
    </row>
    <row r="2296" spans="1:2" ht="15.75" customHeight="1" x14ac:dyDescent="0.3">
      <c r="A2296" s="122"/>
      <c r="B2296" s="123"/>
    </row>
    <row r="2297" spans="1:2" ht="15.75" customHeight="1" x14ac:dyDescent="0.3">
      <c r="A2297" s="122"/>
      <c r="B2297" s="123"/>
    </row>
    <row r="2298" spans="1:2" ht="15.75" customHeight="1" x14ac:dyDescent="0.3">
      <c r="A2298" s="122"/>
      <c r="B2298" s="123"/>
    </row>
    <row r="2299" spans="1:2" ht="15.75" customHeight="1" x14ac:dyDescent="0.3">
      <c r="A2299" s="122"/>
      <c r="B2299" s="123"/>
    </row>
    <row r="2300" spans="1:2" ht="15.75" customHeight="1" x14ac:dyDescent="0.3">
      <c r="A2300" s="122"/>
      <c r="B2300" s="123"/>
    </row>
    <row r="2301" spans="1:2" ht="15.75" customHeight="1" x14ac:dyDescent="0.3">
      <c r="A2301" s="122"/>
      <c r="B2301" s="123"/>
    </row>
    <row r="2302" spans="1:2" ht="15.75" customHeight="1" x14ac:dyDescent="0.3">
      <c r="A2302" s="122"/>
      <c r="B2302" s="123"/>
    </row>
    <row r="2303" spans="1:2" ht="15.75" customHeight="1" x14ac:dyDescent="0.3">
      <c r="A2303" s="122"/>
      <c r="B2303" s="123"/>
    </row>
    <row r="2304" spans="1:2" ht="15.75" customHeight="1" x14ac:dyDescent="0.3">
      <c r="A2304" s="122"/>
      <c r="B2304" s="123"/>
    </row>
    <row r="2305" spans="1:2" ht="15.75" customHeight="1" x14ac:dyDescent="0.3">
      <c r="A2305" s="122"/>
      <c r="B2305" s="123"/>
    </row>
    <row r="2306" spans="1:2" ht="15.75" customHeight="1" x14ac:dyDescent="0.3">
      <c r="A2306" s="122"/>
      <c r="B2306" s="123"/>
    </row>
    <row r="2307" spans="1:2" ht="15.75" customHeight="1" x14ac:dyDescent="0.3">
      <c r="A2307" s="122"/>
      <c r="B2307" s="123"/>
    </row>
    <row r="2308" spans="1:2" ht="15.75" customHeight="1" x14ac:dyDescent="0.3">
      <c r="A2308" s="122"/>
      <c r="B2308" s="123"/>
    </row>
    <row r="2309" spans="1:2" ht="15.75" customHeight="1" x14ac:dyDescent="0.3">
      <c r="A2309" s="122"/>
      <c r="B2309" s="123"/>
    </row>
    <row r="2310" spans="1:2" ht="15.75" customHeight="1" x14ac:dyDescent="0.3">
      <c r="A2310" s="122"/>
      <c r="B2310" s="123"/>
    </row>
    <row r="2311" spans="1:2" ht="15.75" customHeight="1" x14ac:dyDescent="0.3">
      <c r="A2311" s="122"/>
      <c r="B2311" s="123"/>
    </row>
    <row r="2312" spans="1:2" ht="15.75" customHeight="1" x14ac:dyDescent="0.3">
      <c r="A2312" s="122"/>
      <c r="B2312" s="123"/>
    </row>
    <row r="2313" spans="1:2" ht="15.75" customHeight="1" x14ac:dyDescent="0.3">
      <c r="A2313" s="122"/>
      <c r="B2313" s="123"/>
    </row>
    <row r="2314" spans="1:2" ht="15.75" customHeight="1" x14ac:dyDescent="0.3">
      <c r="A2314" s="122"/>
      <c r="B2314" s="123"/>
    </row>
    <row r="2315" spans="1:2" ht="15.75" customHeight="1" x14ac:dyDescent="0.3">
      <c r="A2315" s="122"/>
      <c r="B2315" s="123"/>
    </row>
    <row r="2316" spans="1:2" ht="15.75" customHeight="1" x14ac:dyDescent="0.3">
      <c r="A2316" s="122"/>
      <c r="B2316" s="123"/>
    </row>
    <row r="2317" spans="1:2" ht="15.75" customHeight="1" x14ac:dyDescent="0.3">
      <c r="A2317" s="122"/>
      <c r="B2317" s="123"/>
    </row>
    <row r="2318" spans="1:2" ht="15.75" customHeight="1" x14ac:dyDescent="0.3">
      <c r="A2318" s="122"/>
      <c r="B2318" s="123"/>
    </row>
    <row r="2319" spans="1:2" ht="15.75" customHeight="1" x14ac:dyDescent="0.3">
      <c r="A2319" s="122"/>
      <c r="B2319" s="123"/>
    </row>
    <row r="2320" spans="1:2" ht="15.75" customHeight="1" x14ac:dyDescent="0.3">
      <c r="A2320" s="122"/>
      <c r="B2320" s="123"/>
    </row>
    <row r="2321" spans="1:2" ht="15.75" customHeight="1" x14ac:dyDescent="0.3">
      <c r="A2321" s="122"/>
      <c r="B2321" s="123"/>
    </row>
    <row r="2322" spans="1:2" ht="15.75" customHeight="1" x14ac:dyDescent="0.3">
      <c r="A2322" s="122"/>
      <c r="B2322" s="123"/>
    </row>
    <row r="2323" spans="1:2" ht="15.75" customHeight="1" x14ac:dyDescent="0.3">
      <c r="A2323" s="122"/>
      <c r="B2323" s="123"/>
    </row>
    <row r="2324" spans="1:2" ht="15.75" customHeight="1" x14ac:dyDescent="0.3">
      <c r="A2324" s="122"/>
      <c r="B2324" s="123"/>
    </row>
    <row r="2325" spans="1:2" ht="15.75" customHeight="1" x14ac:dyDescent="0.3">
      <c r="A2325" s="122"/>
      <c r="B2325" s="123"/>
    </row>
    <row r="2326" spans="1:2" ht="15.75" customHeight="1" x14ac:dyDescent="0.3">
      <c r="A2326" s="122"/>
      <c r="B2326" s="123"/>
    </row>
    <row r="2327" spans="1:2" ht="15.75" customHeight="1" x14ac:dyDescent="0.3">
      <c r="A2327" s="122"/>
      <c r="B2327" s="123"/>
    </row>
    <row r="2328" spans="1:2" ht="15.75" customHeight="1" x14ac:dyDescent="0.3">
      <c r="A2328" s="122"/>
      <c r="B2328" s="123"/>
    </row>
    <row r="2329" spans="1:2" ht="15.75" customHeight="1" x14ac:dyDescent="0.3">
      <c r="A2329" s="122"/>
      <c r="B2329" s="123"/>
    </row>
    <row r="2330" spans="1:2" ht="15.75" customHeight="1" x14ac:dyDescent="0.3">
      <c r="A2330" s="122"/>
      <c r="B2330" s="123"/>
    </row>
    <row r="2331" spans="1:2" ht="15.75" customHeight="1" x14ac:dyDescent="0.3">
      <c r="A2331" s="122"/>
      <c r="B2331" s="123"/>
    </row>
    <row r="2332" spans="1:2" ht="15.75" customHeight="1" x14ac:dyDescent="0.3">
      <c r="A2332" s="122"/>
      <c r="B2332" s="123"/>
    </row>
    <row r="2333" spans="1:2" ht="15.75" customHeight="1" x14ac:dyDescent="0.3">
      <c r="A2333" s="122"/>
      <c r="B2333" s="123"/>
    </row>
    <row r="2334" spans="1:2" ht="15.75" customHeight="1" x14ac:dyDescent="0.3">
      <c r="A2334" s="122"/>
      <c r="B2334" s="123"/>
    </row>
    <row r="2335" spans="1:2" ht="15.75" customHeight="1" x14ac:dyDescent="0.3">
      <c r="A2335" s="122"/>
      <c r="B2335" s="123"/>
    </row>
    <row r="2336" spans="1:2" ht="15.75" customHeight="1" x14ac:dyDescent="0.3">
      <c r="A2336" s="122"/>
      <c r="B2336" s="123"/>
    </row>
    <row r="2337" spans="1:2" ht="15.75" customHeight="1" x14ac:dyDescent="0.3">
      <c r="A2337" s="122"/>
      <c r="B2337" s="123"/>
    </row>
    <row r="2338" spans="1:2" ht="15.75" customHeight="1" x14ac:dyDescent="0.3">
      <c r="A2338" s="122"/>
      <c r="B2338" s="123"/>
    </row>
    <row r="2339" spans="1:2" ht="15.75" customHeight="1" x14ac:dyDescent="0.3">
      <c r="A2339" s="122"/>
      <c r="B2339" s="123"/>
    </row>
    <row r="2340" spans="1:2" ht="15.75" customHeight="1" x14ac:dyDescent="0.3">
      <c r="A2340" s="122"/>
      <c r="B2340" s="123"/>
    </row>
    <row r="2341" spans="1:2" ht="15.75" customHeight="1" x14ac:dyDescent="0.3">
      <c r="A2341" s="122"/>
      <c r="B2341" s="123"/>
    </row>
    <row r="2342" spans="1:2" ht="15.75" customHeight="1" x14ac:dyDescent="0.3">
      <c r="A2342" s="122"/>
      <c r="B2342" s="123"/>
    </row>
    <row r="2343" spans="1:2" ht="15.75" customHeight="1" x14ac:dyDescent="0.3">
      <c r="A2343" s="122"/>
      <c r="B2343" s="123"/>
    </row>
    <row r="2344" spans="1:2" ht="15.75" customHeight="1" x14ac:dyDescent="0.3">
      <c r="A2344" s="122"/>
      <c r="B2344" s="123"/>
    </row>
    <row r="2345" spans="1:2" ht="15.75" customHeight="1" x14ac:dyDescent="0.3">
      <c r="A2345" s="122"/>
      <c r="B2345" s="123"/>
    </row>
    <row r="2346" spans="1:2" ht="15.75" customHeight="1" x14ac:dyDescent="0.3">
      <c r="A2346" s="122"/>
      <c r="B2346" s="123"/>
    </row>
    <row r="2347" spans="1:2" ht="15.75" customHeight="1" x14ac:dyDescent="0.3">
      <c r="A2347" s="122"/>
      <c r="B2347" s="123"/>
    </row>
    <row r="2348" spans="1:2" ht="15.75" customHeight="1" x14ac:dyDescent="0.3">
      <c r="A2348" s="122"/>
      <c r="B2348" s="123"/>
    </row>
    <row r="2349" spans="1:2" ht="15.75" customHeight="1" x14ac:dyDescent="0.3">
      <c r="A2349" s="122"/>
      <c r="B2349" s="123"/>
    </row>
    <row r="2350" spans="1:2" ht="15.75" customHeight="1" x14ac:dyDescent="0.3">
      <c r="A2350" s="122"/>
      <c r="B2350" s="123"/>
    </row>
    <row r="2351" spans="1:2" ht="15.75" customHeight="1" x14ac:dyDescent="0.3">
      <c r="A2351" s="122"/>
      <c r="B2351" s="123"/>
    </row>
    <row r="2352" spans="1:2" ht="15.75" customHeight="1" x14ac:dyDescent="0.3">
      <c r="A2352" s="122"/>
      <c r="B2352" s="123"/>
    </row>
    <row r="2353" spans="1:2" ht="15.75" customHeight="1" x14ac:dyDescent="0.3">
      <c r="A2353" s="122"/>
      <c r="B2353" s="123"/>
    </row>
    <row r="2354" spans="1:2" ht="15.75" customHeight="1" x14ac:dyDescent="0.3">
      <c r="A2354" s="122"/>
      <c r="B2354" s="123"/>
    </row>
    <row r="2355" spans="1:2" ht="15.75" customHeight="1" x14ac:dyDescent="0.3">
      <c r="A2355" s="122"/>
      <c r="B2355" s="123"/>
    </row>
    <row r="2356" spans="1:2" ht="15.75" customHeight="1" x14ac:dyDescent="0.3">
      <c r="A2356" s="122"/>
      <c r="B2356" s="123"/>
    </row>
    <row r="2357" spans="1:2" ht="15.75" customHeight="1" x14ac:dyDescent="0.3">
      <c r="A2357" s="122"/>
      <c r="B2357" s="123"/>
    </row>
    <row r="2358" spans="1:2" ht="15.75" customHeight="1" x14ac:dyDescent="0.3">
      <c r="A2358" s="122"/>
      <c r="B2358" s="123"/>
    </row>
    <row r="2359" spans="1:2" ht="15.75" customHeight="1" x14ac:dyDescent="0.3">
      <c r="A2359" s="122"/>
      <c r="B2359" s="123"/>
    </row>
    <row r="2360" spans="1:2" ht="15.75" customHeight="1" x14ac:dyDescent="0.3">
      <c r="A2360" s="122"/>
      <c r="B2360" s="123"/>
    </row>
    <row r="2361" spans="1:2" ht="15.75" customHeight="1" x14ac:dyDescent="0.3">
      <c r="A2361" s="122"/>
      <c r="B2361" s="123"/>
    </row>
    <row r="2362" spans="1:2" ht="15.75" customHeight="1" x14ac:dyDescent="0.3">
      <c r="A2362" s="122"/>
      <c r="B2362" s="123"/>
    </row>
    <row r="2363" spans="1:2" ht="15.75" customHeight="1" x14ac:dyDescent="0.3">
      <c r="A2363" s="122"/>
      <c r="B2363" s="123"/>
    </row>
    <row r="2364" spans="1:2" ht="15.75" customHeight="1" x14ac:dyDescent="0.3">
      <c r="A2364" s="122"/>
      <c r="B2364" s="123"/>
    </row>
    <row r="2365" spans="1:2" ht="15.75" customHeight="1" x14ac:dyDescent="0.3">
      <c r="A2365" s="122"/>
      <c r="B2365" s="123"/>
    </row>
    <row r="2366" spans="1:2" ht="15.75" customHeight="1" x14ac:dyDescent="0.3">
      <c r="A2366" s="122"/>
      <c r="B2366" s="123"/>
    </row>
    <row r="2367" spans="1:2" ht="15.75" customHeight="1" x14ac:dyDescent="0.3">
      <c r="A2367" s="122"/>
      <c r="B2367" s="123"/>
    </row>
    <row r="2368" spans="1:2" ht="15.75" customHeight="1" x14ac:dyDescent="0.3">
      <c r="A2368" s="122"/>
      <c r="B2368" s="123"/>
    </row>
    <row r="2369" spans="1:2" ht="15.75" customHeight="1" x14ac:dyDescent="0.3">
      <c r="A2369" s="122"/>
      <c r="B2369" s="123"/>
    </row>
    <row r="2370" spans="1:2" ht="15.75" customHeight="1" x14ac:dyDescent="0.3">
      <c r="A2370" s="122"/>
      <c r="B2370" s="123"/>
    </row>
    <row r="2371" spans="1:2" ht="15.75" customHeight="1" x14ac:dyDescent="0.3">
      <c r="A2371" s="122"/>
      <c r="B2371" s="123"/>
    </row>
    <row r="2372" spans="1:2" ht="15.75" customHeight="1" x14ac:dyDescent="0.3">
      <c r="A2372" s="122"/>
      <c r="B2372" s="123"/>
    </row>
    <row r="2373" spans="1:2" ht="15.75" customHeight="1" x14ac:dyDescent="0.3">
      <c r="A2373" s="122"/>
      <c r="B2373" s="123"/>
    </row>
    <row r="2374" spans="1:2" ht="15.75" customHeight="1" x14ac:dyDescent="0.3">
      <c r="A2374" s="122"/>
      <c r="B2374" s="123"/>
    </row>
    <row r="2375" spans="1:2" ht="15.75" customHeight="1" x14ac:dyDescent="0.3">
      <c r="A2375" s="122"/>
      <c r="B2375" s="123"/>
    </row>
    <row r="2376" spans="1:2" ht="15.75" customHeight="1" x14ac:dyDescent="0.3">
      <c r="A2376" s="122"/>
      <c r="B2376" s="123"/>
    </row>
    <row r="2377" spans="1:2" ht="15.75" customHeight="1" x14ac:dyDescent="0.3">
      <c r="A2377" s="122"/>
      <c r="B2377" s="123"/>
    </row>
    <row r="2378" spans="1:2" ht="15.75" customHeight="1" x14ac:dyDescent="0.3">
      <c r="A2378" s="122"/>
      <c r="B2378" s="123"/>
    </row>
    <row r="2379" spans="1:2" ht="15.75" customHeight="1" x14ac:dyDescent="0.3">
      <c r="A2379" s="122"/>
      <c r="B2379" s="123"/>
    </row>
    <row r="2380" spans="1:2" ht="15.75" customHeight="1" x14ac:dyDescent="0.3">
      <c r="A2380" s="122"/>
      <c r="B2380" s="123"/>
    </row>
    <row r="2381" spans="1:2" ht="15.75" customHeight="1" x14ac:dyDescent="0.3">
      <c r="A2381" s="122"/>
      <c r="B2381" s="123"/>
    </row>
    <row r="2382" spans="1:2" ht="15.75" customHeight="1" x14ac:dyDescent="0.3">
      <c r="A2382" s="122"/>
      <c r="B2382" s="123"/>
    </row>
    <row r="2383" spans="1:2" ht="15.75" customHeight="1" x14ac:dyDescent="0.3">
      <c r="A2383" s="122"/>
      <c r="B2383" s="123"/>
    </row>
    <row r="2384" spans="1:2" ht="15.75" customHeight="1" x14ac:dyDescent="0.3">
      <c r="A2384" s="122"/>
      <c r="B2384" s="123"/>
    </row>
    <row r="2385" spans="1:2" ht="15.75" customHeight="1" x14ac:dyDescent="0.3">
      <c r="A2385" s="122"/>
      <c r="B2385" s="123"/>
    </row>
    <row r="2386" spans="1:2" ht="15.75" customHeight="1" x14ac:dyDescent="0.3">
      <c r="A2386" s="122"/>
      <c r="B2386" s="123"/>
    </row>
    <row r="2387" spans="1:2" ht="15.75" customHeight="1" x14ac:dyDescent="0.3">
      <c r="A2387" s="122"/>
      <c r="B2387" s="123"/>
    </row>
    <row r="2388" spans="1:2" ht="15.75" customHeight="1" x14ac:dyDescent="0.3">
      <c r="A2388" s="122"/>
      <c r="B2388" s="123"/>
    </row>
    <row r="2389" spans="1:2" ht="15.75" customHeight="1" x14ac:dyDescent="0.3">
      <c r="A2389" s="122"/>
      <c r="B2389" s="123"/>
    </row>
    <row r="2390" spans="1:2" ht="15.75" customHeight="1" x14ac:dyDescent="0.3">
      <c r="A2390" s="122"/>
      <c r="B2390" s="123"/>
    </row>
    <row r="2391" spans="1:2" ht="15.75" customHeight="1" x14ac:dyDescent="0.3">
      <c r="A2391" s="122"/>
      <c r="B2391" s="123"/>
    </row>
    <row r="2392" spans="1:2" ht="15.75" customHeight="1" x14ac:dyDescent="0.3">
      <c r="A2392" s="122"/>
      <c r="B2392" s="123"/>
    </row>
    <row r="2393" spans="1:2" ht="15.75" customHeight="1" x14ac:dyDescent="0.3">
      <c r="A2393" s="122"/>
      <c r="B2393" s="123"/>
    </row>
    <row r="2394" spans="1:2" ht="15.75" customHeight="1" x14ac:dyDescent="0.3">
      <c r="A2394" s="122"/>
      <c r="B2394" s="123"/>
    </row>
    <row r="2395" spans="1:2" ht="15.75" customHeight="1" x14ac:dyDescent="0.3">
      <c r="A2395" s="122"/>
      <c r="B2395" s="123"/>
    </row>
    <row r="2396" spans="1:2" ht="15.75" customHeight="1" x14ac:dyDescent="0.3">
      <c r="A2396" s="122"/>
      <c r="B2396" s="123"/>
    </row>
    <row r="2397" spans="1:2" ht="15.75" customHeight="1" x14ac:dyDescent="0.3">
      <c r="A2397" s="122"/>
      <c r="B2397" s="123"/>
    </row>
    <row r="2398" spans="1:2" ht="15.75" customHeight="1" x14ac:dyDescent="0.3">
      <c r="A2398" s="122"/>
      <c r="B2398" s="123"/>
    </row>
    <row r="2399" spans="1:2" ht="15.75" customHeight="1" x14ac:dyDescent="0.3">
      <c r="A2399" s="122"/>
      <c r="B2399" s="123"/>
    </row>
    <row r="2400" spans="1:2" ht="15.75" customHeight="1" x14ac:dyDescent="0.3">
      <c r="A2400" s="122"/>
      <c r="B2400" s="123"/>
    </row>
    <row r="2401" spans="1:2" ht="15.75" customHeight="1" x14ac:dyDescent="0.3">
      <c r="A2401" s="122"/>
      <c r="B2401" s="123"/>
    </row>
    <row r="2402" spans="1:2" ht="15.75" customHeight="1" x14ac:dyDescent="0.3">
      <c r="A2402" s="122"/>
      <c r="B2402" s="123"/>
    </row>
    <row r="2403" spans="1:2" ht="15.75" customHeight="1" x14ac:dyDescent="0.3">
      <c r="A2403" s="122"/>
      <c r="B2403" s="123"/>
    </row>
    <row r="2404" spans="1:2" ht="15.75" customHeight="1" x14ac:dyDescent="0.3">
      <c r="A2404" s="122"/>
      <c r="B2404" s="123"/>
    </row>
    <row r="2405" spans="1:2" ht="15.75" customHeight="1" x14ac:dyDescent="0.3">
      <c r="A2405" s="122"/>
      <c r="B2405" s="123"/>
    </row>
    <row r="2406" spans="1:2" ht="15.75" customHeight="1" x14ac:dyDescent="0.3">
      <c r="A2406" s="122"/>
      <c r="B2406" s="123"/>
    </row>
    <row r="2407" spans="1:2" ht="15.75" customHeight="1" x14ac:dyDescent="0.3">
      <c r="A2407" s="122"/>
      <c r="B2407" s="123"/>
    </row>
    <row r="2408" spans="1:2" ht="15.75" customHeight="1" x14ac:dyDescent="0.3">
      <c r="A2408" s="122"/>
      <c r="B2408" s="123"/>
    </row>
    <row r="2409" spans="1:2" ht="15.75" customHeight="1" x14ac:dyDescent="0.3">
      <c r="A2409" s="122"/>
      <c r="B2409" s="123"/>
    </row>
    <row r="2410" spans="1:2" ht="15.75" customHeight="1" x14ac:dyDescent="0.3">
      <c r="A2410" s="122"/>
      <c r="B2410" s="123"/>
    </row>
    <row r="2411" spans="1:2" ht="15.75" customHeight="1" x14ac:dyDescent="0.3">
      <c r="A2411" s="122"/>
      <c r="B2411" s="123"/>
    </row>
    <row r="2412" spans="1:2" ht="15.75" customHeight="1" x14ac:dyDescent="0.3">
      <c r="A2412" s="122"/>
      <c r="B2412" s="123"/>
    </row>
    <row r="2413" spans="1:2" ht="15.75" customHeight="1" x14ac:dyDescent="0.3">
      <c r="A2413" s="122"/>
      <c r="B2413" s="123"/>
    </row>
    <row r="2414" spans="1:2" ht="15.75" customHeight="1" x14ac:dyDescent="0.3">
      <c r="A2414" s="122"/>
      <c r="B2414" s="123"/>
    </row>
    <row r="2415" spans="1:2" ht="15.75" customHeight="1" x14ac:dyDescent="0.3">
      <c r="A2415" s="122"/>
      <c r="B2415" s="123"/>
    </row>
    <row r="2416" spans="1:2" ht="15.75" customHeight="1" x14ac:dyDescent="0.3">
      <c r="A2416" s="122"/>
      <c r="B2416" s="123"/>
    </row>
    <row r="2417" spans="1:2" ht="15.75" customHeight="1" x14ac:dyDescent="0.3">
      <c r="A2417" s="122"/>
      <c r="B2417" s="123"/>
    </row>
    <row r="2418" spans="1:2" ht="15.75" customHeight="1" x14ac:dyDescent="0.3">
      <c r="A2418" s="122"/>
      <c r="B2418" s="123"/>
    </row>
    <row r="2419" spans="1:2" ht="15.75" customHeight="1" x14ac:dyDescent="0.3">
      <c r="A2419" s="122"/>
      <c r="B2419" s="123"/>
    </row>
    <row r="2420" spans="1:2" ht="15.75" customHeight="1" x14ac:dyDescent="0.3">
      <c r="A2420" s="122"/>
      <c r="B2420" s="123"/>
    </row>
    <row r="2421" spans="1:2" ht="15.75" customHeight="1" x14ac:dyDescent="0.3">
      <c r="A2421" s="122"/>
      <c r="B2421" s="123"/>
    </row>
    <row r="2422" spans="1:2" ht="15.75" customHeight="1" x14ac:dyDescent="0.3">
      <c r="A2422" s="122"/>
      <c r="B2422" s="123"/>
    </row>
    <row r="2423" spans="1:2" ht="15.75" customHeight="1" x14ac:dyDescent="0.3">
      <c r="A2423" s="122"/>
      <c r="B2423" s="123"/>
    </row>
    <row r="2424" spans="1:2" ht="15.75" customHeight="1" x14ac:dyDescent="0.3">
      <c r="A2424" s="122"/>
      <c r="B2424" s="123"/>
    </row>
    <row r="2425" spans="1:2" ht="15.75" customHeight="1" x14ac:dyDescent="0.3">
      <c r="A2425" s="122"/>
      <c r="B2425" s="123"/>
    </row>
    <row r="2426" spans="1:2" ht="15.75" customHeight="1" x14ac:dyDescent="0.3">
      <c r="A2426" s="122"/>
      <c r="B2426" s="123"/>
    </row>
    <row r="2427" spans="1:2" ht="15.75" customHeight="1" x14ac:dyDescent="0.3">
      <c r="A2427" s="122"/>
      <c r="B2427" s="123"/>
    </row>
    <row r="2428" spans="1:2" ht="15.75" customHeight="1" x14ac:dyDescent="0.3">
      <c r="A2428" s="122"/>
      <c r="B2428" s="123"/>
    </row>
    <row r="2429" spans="1:2" ht="15.75" customHeight="1" x14ac:dyDescent="0.3">
      <c r="A2429" s="122"/>
      <c r="B2429" s="123"/>
    </row>
    <row r="2430" spans="1:2" ht="15.75" customHeight="1" x14ac:dyDescent="0.3">
      <c r="A2430" s="122"/>
      <c r="B2430" s="123"/>
    </row>
    <row r="2431" spans="1:2" ht="15.75" customHeight="1" x14ac:dyDescent="0.3">
      <c r="A2431" s="122"/>
      <c r="B2431" s="123"/>
    </row>
    <row r="2432" spans="1:2" ht="15.75" customHeight="1" x14ac:dyDescent="0.3">
      <c r="A2432" s="122"/>
      <c r="B2432" s="123"/>
    </row>
    <row r="2433" spans="1:2" ht="15.75" customHeight="1" x14ac:dyDescent="0.3">
      <c r="A2433" s="122"/>
      <c r="B2433" s="123"/>
    </row>
    <row r="2434" spans="1:2" ht="15.75" customHeight="1" x14ac:dyDescent="0.3">
      <c r="A2434" s="122"/>
      <c r="B2434" s="123"/>
    </row>
    <row r="2435" spans="1:2" ht="15.75" customHeight="1" x14ac:dyDescent="0.3">
      <c r="A2435" s="122"/>
      <c r="B2435" s="123"/>
    </row>
    <row r="2436" spans="1:2" ht="15.75" customHeight="1" x14ac:dyDescent="0.3">
      <c r="A2436" s="122"/>
      <c r="B2436" s="123"/>
    </row>
    <row r="2437" spans="1:2" ht="15.75" customHeight="1" x14ac:dyDescent="0.3">
      <c r="A2437" s="122"/>
      <c r="B2437" s="123"/>
    </row>
    <row r="2438" spans="1:2" ht="15.75" customHeight="1" x14ac:dyDescent="0.3">
      <c r="A2438" s="122"/>
      <c r="B2438" s="123"/>
    </row>
    <row r="2439" spans="1:2" ht="15.75" customHeight="1" x14ac:dyDescent="0.3">
      <c r="A2439" s="122"/>
      <c r="B2439" s="123"/>
    </row>
    <row r="2440" spans="1:2" ht="15.75" customHeight="1" x14ac:dyDescent="0.3">
      <c r="A2440" s="122"/>
      <c r="B2440" s="123"/>
    </row>
    <row r="2441" spans="1:2" ht="15.75" customHeight="1" x14ac:dyDescent="0.3">
      <c r="A2441" s="122"/>
      <c r="B2441" s="123"/>
    </row>
    <row r="2442" spans="1:2" ht="15.75" customHeight="1" x14ac:dyDescent="0.3">
      <c r="A2442" s="122"/>
      <c r="B2442" s="123"/>
    </row>
    <row r="2443" spans="1:2" ht="15.75" customHeight="1" x14ac:dyDescent="0.3">
      <c r="A2443" s="122"/>
      <c r="B2443" s="123"/>
    </row>
    <row r="2444" spans="1:2" ht="15.75" customHeight="1" x14ac:dyDescent="0.3">
      <c r="A2444" s="122"/>
      <c r="B2444" s="123"/>
    </row>
    <row r="2445" spans="1:2" ht="15.75" customHeight="1" x14ac:dyDescent="0.3">
      <c r="A2445" s="122"/>
      <c r="B2445" s="123"/>
    </row>
    <row r="2446" spans="1:2" ht="15.75" customHeight="1" x14ac:dyDescent="0.3">
      <c r="A2446" s="122"/>
      <c r="B2446" s="123"/>
    </row>
    <row r="2447" spans="1:2" ht="15.75" customHeight="1" x14ac:dyDescent="0.3">
      <c r="A2447" s="122"/>
      <c r="B2447" s="123"/>
    </row>
    <row r="2448" spans="1:2" ht="15.75" customHeight="1" x14ac:dyDescent="0.3">
      <c r="A2448" s="122"/>
      <c r="B2448" s="123"/>
    </row>
    <row r="2449" spans="1:2" ht="15.75" customHeight="1" x14ac:dyDescent="0.3">
      <c r="A2449" s="122"/>
      <c r="B2449" s="123"/>
    </row>
    <row r="2450" spans="1:2" ht="15.75" customHeight="1" x14ac:dyDescent="0.3">
      <c r="A2450" s="122"/>
      <c r="B2450" s="123"/>
    </row>
    <row r="2451" spans="1:2" ht="15.75" customHeight="1" x14ac:dyDescent="0.3">
      <c r="A2451" s="122"/>
      <c r="B2451" s="123"/>
    </row>
    <row r="2452" spans="1:2" ht="15.75" customHeight="1" x14ac:dyDescent="0.3">
      <c r="A2452" s="122"/>
      <c r="B2452" s="123"/>
    </row>
    <row r="2453" spans="1:2" ht="15.75" customHeight="1" x14ac:dyDescent="0.3">
      <c r="A2453" s="122"/>
      <c r="B2453" s="123"/>
    </row>
    <row r="2454" spans="1:2" ht="15.75" customHeight="1" x14ac:dyDescent="0.3">
      <c r="A2454" s="122"/>
      <c r="B2454" s="123"/>
    </row>
    <row r="2455" spans="1:2" ht="15.75" customHeight="1" x14ac:dyDescent="0.3">
      <c r="A2455" s="122"/>
      <c r="B2455" s="123"/>
    </row>
    <row r="2456" spans="1:2" ht="15.75" customHeight="1" x14ac:dyDescent="0.3">
      <c r="A2456" s="122"/>
      <c r="B2456" s="123"/>
    </row>
    <row r="2457" spans="1:2" ht="15.75" customHeight="1" x14ac:dyDescent="0.3">
      <c r="A2457" s="122"/>
      <c r="B2457" s="123"/>
    </row>
    <row r="2458" spans="1:2" ht="15.75" customHeight="1" x14ac:dyDescent="0.3">
      <c r="A2458" s="122"/>
      <c r="B2458" s="123"/>
    </row>
    <row r="2459" spans="1:2" ht="15.75" customHeight="1" x14ac:dyDescent="0.3">
      <c r="A2459" s="122"/>
      <c r="B2459" s="123"/>
    </row>
    <row r="2460" spans="1:2" ht="15.75" customHeight="1" x14ac:dyDescent="0.3">
      <c r="A2460" s="122"/>
      <c r="B2460" s="123"/>
    </row>
    <row r="2461" spans="1:2" ht="15.75" customHeight="1" x14ac:dyDescent="0.3">
      <c r="A2461" s="122"/>
      <c r="B2461" s="123"/>
    </row>
    <row r="2462" spans="1:2" ht="15.75" customHeight="1" x14ac:dyDescent="0.3">
      <c r="A2462" s="122"/>
      <c r="B2462" s="123"/>
    </row>
    <row r="2463" spans="1:2" ht="15.75" customHeight="1" x14ac:dyDescent="0.3">
      <c r="A2463" s="122"/>
      <c r="B2463" s="123"/>
    </row>
    <row r="2464" spans="1:2" ht="15.75" customHeight="1" x14ac:dyDescent="0.3">
      <c r="A2464" s="122"/>
      <c r="B2464" s="123"/>
    </row>
    <row r="2465" spans="1:2" ht="15.75" customHeight="1" x14ac:dyDescent="0.3">
      <c r="A2465" s="122"/>
      <c r="B2465" s="123"/>
    </row>
    <row r="2466" spans="1:2" ht="15.75" customHeight="1" x14ac:dyDescent="0.3">
      <c r="A2466" s="122"/>
      <c r="B2466" s="123"/>
    </row>
    <row r="2467" spans="1:2" ht="15.75" customHeight="1" x14ac:dyDescent="0.3">
      <c r="A2467" s="122"/>
      <c r="B2467" s="123"/>
    </row>
    <row r="2468" spans="1:2" ht="15.75" customHeight="1" x14ac:dyDescent="0.3">
      <c r="A2468" s="122"/>
      <c r="B2468" s="123"/>
    </row>
    <row r="2469" spans="1:2" ht="15.75" customHeight="1" x14ac:dyDescent="0.3">
      <c r="A2469" s="122"/>
      <c r="B2469" s="123"/>
    </row>
    <row r="2470" spans="1:2" ht="15.75" customHeight="1" x14ac:dyDescent="0.3">
      <c r="A2470" s="122"/>
      <c r="B2470" s="123"/>
    </row>
    <row r="2471" spans="1:2" ht="15.75" customHeight="1" x14ac:dyDescent="0.3">
      <c r="A2471" s="122"/>
      <c r="B2471" s="123"/>
    </row>
    <row r="2472" spans="1:2" ht="15.75" customHeight="1" x14ac:dyDescent="0.3">
      <c r="A2472" s="122"/>
      <c r="B2472" s="123"/>
    </row>
    <row r="2473" spans="1:2" ht="15.75" customHeight="1" x14ac:dyDescent="0.3">
      <c r="A2473" s="122"/>
      <c r="B2473" s="123"/>
    </row>
    <row r="2474" spans="1:2" ht="15.75" customHeight="1" x14ac:dyDescent="0.3">
      <c r="A2474" s="122"/>
      <c r="B2474" s="123"/>
    </row>
    <row r="2475" spans="1:2" ht="15.75" customHeight="1" x14ac:dyDescent="0.3">
      <c r="A2475" s="122"/>
      <c r="B2475" s="123"/>
    </row>
    <row r="2476" spans="1:2" ht="15.75" customHeight="1" x14ac:dyDescent="0.3">
      <c r="A2476" s="122"/>
      <c r="B2476" s="123"/>
    </row>
    <row r="2477" spans="1:2" ht="15.75" customHeight="1" x14ac:dyDescent="0.3">
      <c r="A2477" s="122"/>
      <c r="B2477" s="123"/>
    </row>
    <row r="2478" spans="1:2" ht="15.75" customHeight="1" x14ac:dyDescent="0.3">
      <c r="A2478" s="122"/>
      <c r="B2478" s="123"/>
    </row>
    <row r="2479" spans="1:2" ht="15.75" customHeight="1" x14ac:dyDescent="0.3">
      <c r="A2479" s="122"/>
      <c r="B2479" s="123"/>
    </row>
    <row r="2480" spans="1:2" ht="15.75" customHeight="1" x14ac:dyDescent="0.3">
      <c r="A2480" s="122"/>
      <c r="B2480" s="123"/>
    </row>
    <row r="2481" spans="1:2" ht="15.75" customHeight="1" x14ac:dyDescent="0.3">
      <c r="A2481" s="122"/>
      <c r="B2481" s="123"/>
    </row>
    <row r="2482" spans="1:2" ht="15.75" customHeight="1" x14ac:dyDescent="0.3">
      <c r="A2482" s="122"/>
      <c r="B2482" s="123"/>
    </row>
    <row r="2483" spans="1:2" ht="15.75" customHeight="1" x14ac:dyDescent="0.3">
      <c r="A2483" s="122"/>
      <c r="B2483" s="123"/>
    </row>
    <row r="2484" spans="1:2" ht="15.75" customHeight="1" x14ac:dyDescent="0.3">
      <c r="A2484" s="122"/>
      <c r="B2484" s="123"/>
    </row>
    <row r="2485" spans="1:2" ht="15.75" customHeight="1" x14ac:dyDescent="0.3">
      <c r="A2485" s="122"/>
      <c r="B2485" s="123"/>
    </row>
    <row r="2486" spans="1:2" ht="15.75" customHeight="1" x14ac:dyDescent="0.3">
      <c r="A2486" s="122"/>
      <c r="B2486" s="123"/>
    </row>
    <row r="2487" spans="1:2" ht="15.75" customHeight="1" x14ac:dyDescent="0.3">
      <c r="A2487" s="122"/>
      <c r="B2487" s="123"/>
    </row>
    <row r="2488" spans="1:2" ht="15.75" customHeight="1" x14ac:dyDescent="0.3">
      <c r="A2488" s="122"/>
      <c r="B2488" s="123"/>
    </row>
    <row r="2489" spans="1:2" ht="15.75" customHeight="1" x14ac:dyDescent="0.3">
      <c r="A2489" s="122"/>
      <c r="B2489" s="123"/>
    </row>
    <row r="2490" spans="1:2" ht="15.75" customHeight="1" x14ac:dyDescent="0.3">
      <c r="A2490" s="122"/>
      <c r="B2490" s="123"/>
    </row>
    <row r="2491" spans="1:2" ht="15.75" customHeight="1" x14ac:dyDescent="0.3">
      <c r="A2491" s="122"/>
      <c r="B2491" s="123"/>
    </row>
    <row r="2492" spans="1:2" ht="15.75" customHeight="1" x14ac:dyDescent="0.3">
      <c r="A2492" s="122"/>
      <c r="B2492" s="123"/>
    </row>
    <row r="2493" spans="1:2" ht="15.75" customHeight="1" x14ac:dyDescent="0.3">
      <c r="A2493" s="122"/>
      <c r="B2493" s="123"/>
    </row>
    <row r="2494" spans="1:2" ht="15.75" customHeight="1" x14ac:dyDescent="0.3">
      <c r="A2494" s="122"/>
      <c r="B2494" s="123"/>
    </row>
    <row r="2495" spans="1:2" ht="15.75" customHeight="1" x14ac:dyDescent="0.3">
      <c r="A2495" s="122"/>
      <c r="B2495" s="123"/>
    </row>
    <row r="2496" spans="1:2" ht="15.75" customHeight="1" x14ac:dyDescent="0.3">
      <c r="A2496" s="122"/>
      <c r="B2496" s="123"/>
    </row>
    <row r="2497" spans="1:2" ht="15.75" customHeight="1" x14ac:dyDescent="0.3">
      <c r="A2497" s="122"/>
      <c r="B2497" s="123"/>
    </row>
    <row r="2498" spans="1:2" ht="15.75" customHeight="1" x14ac:dyDescent="0.3">
      <c r="A2498" s="122"/>
      <c r="B2498" s="123"/>
    </row>
    <row r="2499" spans="1:2" ht="15.75" customHeight="1" x14ac:dyDescent="0.3">
      <c r="A2499" s="122"/>
      <c r="B2499" s="123"/>
    </row>
    <row r="2500" spans="1:2" ht="15.75" customHeight="1" x14ac:dyDescent="0.3">
      <c r="A2500" s="122"/>
      <c r="B2500" s="123"/>
    </row>
    <row r="2501" spans="1:2" ht="15.75" customHeight="1" x14ac:dyDescent="0.3">
      <c r="A2501" s="122"/>
      <c r="B2501" s="123"/>
    </row>
    <row r="2502" spans="1:2" ht="15.75" customHeight="1" x14ac:dyDescent="0.3">
      <c r="A2502" s="122"/>
      <c r="B2502" s="123"/>
    </row>
    <row r="2503" spans="1:2" ht="15.75" customHeight="1" x14ac:dyDescent="0.3">
      <c r="A2503" s="122"/>
      <c r="B2503" s="123"/>
    </row>
    <row r="2504" spans="1:2" ht="15.75" customHeight="1" x14ac:dyDescent="0.3">
      <c r="A2504" s="122"/>
      <c r="B2504" s="123"/>
    </row>
    <row r="2505" spans="1:2" ht="15.75" customHeight="1" x14ac:dyDescent="0.3">
      <c r="A2505" s="122"/>
      <c r="B2505" s="123"/>
    </row>
    <row r="2506" spans="1:2" ht="15.75" customHeight="1" x14ac:dyDescent="0.3">
      <c r="A2506" s="122"/>
      <c r="B2506" s="123"/>
    </row>
    <row r="2507" spans="1:2" ht="15.75" customHeight="1" x14ac:dyDescent="0.3">
      <c r="A2507" s="122"/>
      <c r="B2507" s="123"/>
    </row>
    <row r="2508" spans="1:2" ht="15.75" customHeight="1" x14ac:dyDescent="0.3">
      <c r="A2508" s="122"/>
      <c r="B2508" s="123"/>
    </row>
    <row r="2509" spans="1:2" ht="15.75" customHeight="1" x14ac:dyDescent="0.3">
      <c r="A2509" s="122"/>
      <c r="B2509" s="123"/>
    </row>
    <row r="2510" spans="1:2" ht="15.75" customHeight="1" x14ac:dyDescent="0.3">
      <c r="A2510" s="122"/>
      <c r="B2510" s="123"/>
    </row>
    <row r="2511" spans="1:2" ht="15.75" customHeight="1" x14ac:dyDescent="0.3">
      <c r="A2511" s="122"/>
      <c r="B2511" s="123"/>
    </row>
    <row r="2512" spans="1:2" ht="15.75" customHeight="1" x14ac:dyDescent="0.3">
      <c r="A2512" s="122"/>
      <c r="B2512" s="123"/>
    </row>
    <row r="2513" spans="1:2" ht="15.75" customHeight="1" x14ac:dyDescent="0.3">
      <c r="A2513" s="122"/>
      <c r="B2513" s="123"/>
    </row>
    <row r="2514" spans="1:2" ht="15.75" customHeight="1" x14ac:dyDescent="0.3">
      <c r="A2514" s="122"/>
      <c r="B2514" s="123"/>
    </row>
    <row r="2515" spans="1:2" ht="15.75" customHeight="1" x14ac:dyDescent="0.3">
      <c r="A2515" s="122"/>
      <c r="B2515" s="123"/>
    </row>
    <row r="2516" spans="1:2" ht="15.75" customHeight="1" x14ac:dyDescent="0.3">
      <c r="A2516" s="122"/>
      <c r="B2516" s="123"/>
    </row>
    <row r="2517" spans="1:2" ht="15.75" customHeight="1" x14ac:dyDescent="0.3">
      <c r="A2517" s="122"/>
      <c r="B2517" s="123"/>
    </row>
    <row r="2518" spans="1:2" ht="15.75" customHeight="1" x14ac:dyDescent="0.3">
      <c r="A2518" s="122"/>
      <c r="B2518" s="123"/>
    </row>
    <row r="2519" spans="1:2" ht="15.75" customHeight="1" x14ac:dyDescent="0.3">
      <c r="A2519" s="122"/>
      <c r="B2519" s="123"/>
    </row>
    <row r="2520" spans="1:2" ht="15.75" customHeight="1" x14ac:dyDescent="0.3">
      <c r="A2520" s="122"/>
      <c r="B2520" s="123"/>
    </row>
    <row r="2521" spans="1:2" ht="15.75" customHeight="1" x14ac:dyDescent="0.3">
      <c r="A2521" s="122"/>
      <c r="B2521" s="123"/>
    </row>
    <row r="2522" spans="1:2" ht="15.75" customHeight="1" x14ac:dyDescent="0.3">
      <c r="A2522" s="122"/>
      <c r="B2522" s="123"/>
    </row>
    <row r="2523" spans="1:2" ht="15.75" customHeight="1" x14ac:dyDescent="0.3">
      <c r="A2523" s="122"/>
      <c r="B2523" s="123"/>
    </row>
    <row r="2524" spans="1:2" ht="15.75" customHeight="1" x14ac:dyDescent="0.3">
      <c r="A2524" s="122"/>
      <c r="B2524" s="123"/>
    </row>
    <row r="2525" spans="1:2" ht="15.75" customHeight="1" x14ac:dyDescent="0.3">
      <c r="A2525" s="122"/>
      <c r="B2525" s="123"/>
    </row>
    <row r="2526" spans="1:2" ht="15.75" customHeight="1" x14ac:dyDescent="0.3">
      <c r="A2526" s="122"/>
      <c r="B2526" s="123"/>
    </row>
    <row r="2527" spans="1:2" ht="15.75" customHeight="1" x14ac:dyDescent="0.3">
      <c r="A2527" s="122"/>
      <c r="B2527" s="123"/>
    </row>
    <row r="2528" spans="1:2" ht="15.75" customHeight="1" x14ac:dyDescent="0.3">
      <c r="A2528" s="122"/>
      <c r="B2528" s="123"/>
    </row>
    <row r="2529" spans="1:2" ht="15.75" customHeight="1" x14ac:dyDescent="0.3">
      <c r="A2529" s="122"/>
      <c r="B2529" s="123"/>
    </row>
    <row r="2530" spans="1:2" ht="15.75" customHeight="1" x14ac:dyDescent="0.3">
      <c r="A2530" s="122"/>
      <c r="B2530" s="123"/>
    </row>
    <row r="2531" spans="1:2" ht="15.75" customHeight="1" x14ac:dyDescent="0.3">
      <c r="A2531" s="122"/>
      <c r="B2531" s="123"/>
    </row>
    <row r="2532" spans="1:2" ht="15.75" customHeight="1" x14ac:dyDescent="0.3">
      <c r="A2532" s="122"/>
      <c r="B2532" s="123"/>
    </row>
    <row r="2533" spans="1:2" ht="15.75" customHeight="1" x14ac:dyDescent="0.3">
      <c r="A2533" s="122"/>
      <c r="B2533" s="123"/>
    </row>
    <row r="2534" spans="1:2" ht="15.75" customHeight="1" x14ac:dyDescent="0.3">
      <c r="A2534" s="122"/>
      <c r="B2534" s="123"/>
    </row>
    <row r="2535" spans="1:2" ht="15.75" customHeight="1" x14ac:dyDescent="0.3">
      <c r="A2535" s="122"/>
      <c r="B2535" s="123"/>
    </row>
    <row r="2536" spans="1:2" ht="15.75" customHeight="1" x14ac:dyDescent="0.3">
      <c r="A2536" s="122"/>
      <c r="B2536" s="123"/>
    </row>
    <row r="2537" spans="1:2" ht="15.75" customHeight="1" x14ac:dyDescent="0.3">
      <c r="A2537" s="122"/>
      <c r="B2537" s="123"/>
    </row>
    <row r="2538" spans="1:2" ht="15.75" customHeight="1" x14ac:dyDescent="0.3">
      <c r="A2538" s="122"/>
      <c r="B2538" s="123"/>
    </row>
    <row r="2539" spans="1:2" ht="15.75" customHeight="1" x14ac:dyDescent="0.3">
      <c r="A2539" s="122"/>
      <c r="B2539" s="123"/>
    </row>
    <row r="2540" spans="1:2" ht="15.75" customHeight="1" x14ac:dyDescent="0.3">
      <c r="A2540" s="122"/>
      <c r="B2540" s="123"/>
    </row>
    <row r="2541" spans="1:2" ht="15.75" customHeight="1" x14ac:dyDescent="0.3">
      <c r="A2541" s="122"/>
      <c r="B2541" s="123"/>
    </row>
    <row r="2542" spans="1:2" ht="15.75" customHeight="1" x14ac:dyDescent="0.3">
      <c r="A2542" s="122"/>
      <c r="B2542" s="123"/>
    </row>
    <row r="2543" spans="1:2" ht="15.75" customHeight="1" x14ac:dyDescent="0.3">
      <c r="A2543" s="122"/>
      <c r="B2543" s="123"/>
    </row>
    <row r="2544" spans="1:2" ht="15.75" customHeight="1" x14ac:dyDescent="0.3">
      <c r="A2544" s="122"/>
      <c r="B2544" s="123"/>
    </row>
    <row r="2545" spans="1:2" ht="15.75" customHeight="1" x14ac:dyDescent="0.3">
      <c r="A2545" s="122"/>
      <c r="B2545" s="123"/>
    </row>
    <row r="2546" spans="1:2" ht="15.75" customHeight="1" x14ac:dyDescent="0.3">
      <c r="A2546" s="122"/>
      <c r="B2546" s="123"/>
    </row>
    <row r="2547" spans="1:2" ht="15.75" customHeight="1" x14ac:dyDescent="0.3">
      <c r="A2547" s="122"/>
      <c r="B2547" s="123"/>
    </row>
    <row r="2548" spans="1:2" ht="15.75" customHeight="1" x14ac:dyDescent="0.3">
      <c r="A2548" s="122"/>
      <c r="B2548" s="123"/>
    </row>
    <row r="2549" spans="1:2" ht="15.75" customHeight="1" x14ac:dyDescent="0.3">
      <c r="A2549" s="122"/>
      <c r="B2549" s="123"/>
    </row>
    <row r="2550" spans="1:2" ht="15.75" customHeight="1" x14ac:dyDescent="0.3">
      <c r="A2550" s="122"/>
      <c r="B2550" s="123"/>
    </row>
    <row r="2551" spans="1:2" ht="15.75" customHeight="1" x14ac:dyDescent="0.3">
      <c r="A2551" s="122"/>
      <c r="B2551" s="123"/>
    </row>
    <row r="2552" spans="1:2" ht="15.75" customHeight="1" x14ac:dyDescent="0.3">
      <c r="A2552" s="122"/>
      <c r="B2552" s="123"/>
    </row>
    <row r="2553" spans="1:2" ht="15.75" customHeight="1" x14ac:dyDescent="0.3">
      <c r="A2553" s="122"/>
      <c r="B2553" s="123"/>
    </row>
    <row r="2554" spans="1:2" ht="15.75" customHeight="1" x14ac:dyDescent="0.3">
      <c r="A2554" s="122"/>
      <c r="B2554" s="123"/>
    </row>
    <row r="2555" spans="1:2" ht="15.75" customHeight="1" x14ac:dyDescent="0.3">
      <c r="A2555" s="122"/>
      <c r="B2555" s="123"/>
    </row>
    <row r="2556" spans="1:2" ht="15.75" customHeight="1" x14ac:dyDescent="0.3">
      <c r="A2556" s="122"/>
      <c r="B2556" s="123"/>
    </row>
    <row r="2557" spans="1:2" ht="15.75" customHeight="1" x14ac:dyDescent="0.3">
      <c r="A2557" s="122"/>
      <c r="B2557" s="123"/>
    </row>
    <row r="2558" spans="1:2" ht="15.75" customHeight="1" x14ac:dyDescent="0.3">
      <c r="A2558" s="122"/>
      <c r="B2558" s="123"/>
    </row>
    <row r="2559" spans="1:2" ht="15.75" customHeight="1" x14ac:dyDescent="0.3">
      <c r="A2559" s="122"/>
      <c r="B2559" s="123"/>
    </row>
    <row r="2560" spans="1:2" ht="15.75" customHeight="1" x14ac:dyDescent="0.3">
      <c r="A2560" s="122"/>
      <c r="B2560" s="123"/>
    </row>
    <row r="2561" spans="1:2" ht="15.75" customHeight="1" x14ac:dyDescent="0.3">
      <c r="A2561" s="122"/>
      <c r="B2561" s="123"/>
    </row>
    <row r="2562" spans="1:2" ht="15.75" customHeight="1" x14ac:dyDescent="0.3">
      <c r="A2562" s="122"/>
      <c r="B2562" s="123"/>
    </row>
    <row r="2563" spans="1:2" ht="15.75" customHeight="1" x14ac:dyDescent="0.3">
      <c r="A2563" s="122"/>
      <c r="B2563" s="123"/>
    </row>
    <row r="2564" spans="1:2" ht="15.75" customHeight="1" x14ac:dyDescent="0.3">
      <c r="A2564" s="122"/>
      <c r="B2564" s="123"/>
    </row>
    <row r="2565" spans="1:2" ht="15.75" customHeight="1" x14ac:dyDescent="0.3">
      <c r="A2565" s="122"/>
      <c r="B2565" s="123"/>
    </row>
    <row r="2566" spans="1:2" ht="15.75" customHeight="1" x14ac:dyDescent="0.3">
      <c r="A2566" s="122"/>
      <c r="B2566" s="123"/>
    </row>
    <row r="2567" spans="1:2" ht="15.75" customHeight="1" x14ac:dyDescent="0.3">
      <c r="A2567" s="122"/>
      <c r="B2567" s="123"/>
    </row>
    <row r="2568" spans="1:2" ht="15.75" customHeight="1" x14ac:dyDescent="0.3">
      <c r="A2568" s="122"/>
      <c r="B2568" s="123"/>
    </row>
    <row r="2569" spans="1:2" ht="15.75" customHeight="1" x14ac:dyDescent="0.3">
      <c r="A2569" s="122"/>
      <c r="B2569" s="123"/>
    </row>
    <row r="2570" spans="1:2" ht="15.75" customHeight="1" x14ac:dyDescent="0.3">
      <c r="A2570" s="122"/>
      <c r="B2570" s="123"/>
    </row>
    <row r="2571" spans="1:2" ht="15.75" customHeight="1" x14ac:dyDescent="0.3">
      <c r="A2571" s="122"/>
      <c r="B2571" s="123"/>
    </row>
    <row r="2572" spans="1:2" ht="15.75" customHeight="1" x14ac:dyDescent="0.3">
      <c r="A2572" s="122"/>
      <c r="B2572" s="123"/>
    </row>
    <row r="2573" spans="1:2" ht="15.75" customHeight="1" x14ac:dyDescent="0.3">
      <c r="A2573" s="122"/>
      <c r="B2573" s="123"/>
    </row>
    <row r="2574" spans="1:2" ht="15.75" customHeight="1" x14ac:dyDescent="0.3">
      <c r="A2574" s="122"/>
      <c r="B2574" s="123"/>
    </row>
    <row r="2575" spans="1:2" ht="15.75" customHeight="1" x14ac:dyDescent="0.3">
      <c r="A2575" s="122"/>
      <c r="B2575" s="123"/>
    </row>
    <row r="2576" spans="1:2" ht="15.75" customHeight="1" x14ac:dyDescent="0.3">
      <c r="A2576" s="122"/>
      <c r="B2576" s="123"/>
    </row>
    <row r="2577" spans="1:2" ht="15.75" customHeight="1" x14ac:dyDescent="0.3">
      <c r="A2577" s="122"/>
      <c r="B2577" s="123"/>
    </row>
    <row r="2578" spans="1:2" ht="15.75" customHeight="1" x14ac:dyDescent="0.3">
      <c r="A2578" s="122"/>
      <c r="B2578" s="123"/>
    </row>
    <row r="2579" spans="1:2" ht="15.75" customHeight="1" x14ac:dyDescent="0.3">
      <c r="A2579" s="122"/>
      <c r="B2579" s="123"/>
    </row>
    <row r="2580" spans="1:2" ht="15.75" customHeight="1" x14ac:dyDescent="0.3">
      <c r="A2580" s="122"/>
      <c r="B2580" s="123"/>
    </row>
    <row r="2581" spans="1:2" ht="15.75" customHeight="1" x14ac:dyDescent="0.3">
      <c r="A2581" s="122"/>
      <c r="B2581" s="123"/>
    </row>
    <row r="2582" spans="1:2" ht="15.75" customHeight="1" x14ac:dyDescent="0.3">
      <c r="A2582" s="122"/>
      <c r="B2582" s="123"/>
    </row>
    <row r="2583" spans="1:2" ht="15.75" customHeight="1" x14ac:dyDescent="0.3">
      <c r="A2583" s="122"/>
      <c r="B2583" s="123"/>
    </row>
    <row r="2584" spans="1:2" ht="15.75" customHeight="1" x14ac:dyDescent="0.3">
      <c r="A2584" s="122"/>
      <c r="B2584" s="123"/>
    </row>
    <row r="2585" spans="1:2" ht="15.75" customHeight="1" x14ac:dyDescent="0.3">
      <c r="A2585" s="122"/>
      <c r="B2585" s="123"/>
    </row>
    <row r="2586" spans="1:2" ht="15.75" customHeight="1" x14ac:dyDescent="0.3">
      <c r="A2586" s="122"/>
      <c r="B2586" s="123"/>
    </row>
    <row r="2587" spans="1:2" ht="15.75" customHeight="1" x14ac:dyDescent="0.3">
      <c r="A2587" s="122"/>
      <c r="B2587" s="123"/>
    </row>
    <row r="2588" spans="1:2" ht="15.75" customHeight="1" x14ac:dyDescent="0.3">
      <c r="A2588" s="122"/>
      <c r="B2588" s="123"/>
    </row>
    <row r="2589" spans="1:2" ht="15.75" customHeight="1" x14ac:dyDescent="0.3">
      <c r="A2589" s="122"/>
      <c r="B2589" s="123"/>
    </row>
    <row r="2590" spans="1:2" ht="15.75" customHeight="1" x14ac:dyDescent="0.3">
      <c r="A2590" s="122"/>
      <c r="B2590" s="123"/>
    </row>
    <row r="2591" spans="1:2" ht="15.75" customHeight="1" x14ac:dyDescent="0.3">
      <c r="A2591" s="122"/>
      <c r="B2591" s="123"/>
    </row>
    <row r="2592" spans="1:2" ht="15.75" customHeight="1" x14ac:dyDescent="0.3">
      <c r="A2592" s="122"/>
      <c r="B2592" s="123"/>
    </row>
    <row r="2593" spans="1:2" ht="15.75" customHeight="1" x14ac:dyDescent="0.3">
      <c r="A2593" s="122"/>
      <c r="B2593" s="123"/>
    </row>
    <row r="2594" spans="1:2" ht="15.75" customHeight="1" x14ac:dyDescent="0.3">
      <c r="A2594" s="122"/>
      <c r="B2594" s="123"/>
    </row>
    <row r="2595" spans="1:2" ht="15.75" customHeight="1" x14ac:dyDescent="0.3">
      <c r="A2595" s="122"/>
      <c r="B2595" s="123"/>
    </row>
    <row r="2596" spans="1:2" ht="15.75" customHeight="1" x14ac:dyDescent="0.3">
      <c r="A2596" s="122"/>
      <c r="B2596" s="123"/>
    </row>
    <row r="2597" spans="1:2" ht="15.75" customHeight="1" x14ac:dyDescent="0.3">
      <c r="A2597" s="122"/>
      <c r="B2597" s="123"/>
    </row>
    <row r="2598" spans="1:2" ht="15.75" customHeight="1" x14ac:dyDescent="0.3">
      <c r="A2598" s="122"/>
      <c r="B2598" s="123"/>
    </row>
    <row r="2599" spans="1:2" ht="15.75" customHeight="1" x14ac:dyDescent="0.3">
      <c r="A2599" s="122"/>
      <c r="B2599" s="123"/>
    </row>
    <row r="2600" spans="1:2" ht="15.75" customHeight="1" x14ac:dyDescent="0.3">
      <c r="A2600" s="122"/>
      <c r="B2600" s="123"/>
    </row>
    <row r="2601" spans="1:2" ht="15.75" customHeight="1" x14ac:dyDescent="0.3">
      <c r="A2601" s="122"/>
      <c r="B2601" s="123"/>
    </row>
    <row r="2602" spans="1:2" ht="15.75" customHeight="1" x14ac:dyDescent="0.3">
      <c r="A2602" s="122"/>
      <c r="B2602" s="123"/>
    </row>
    <row r="2603" spans="1:2" ht="15.75" customHeight="1" x14ac:dyDescent="0.3">
      <c r="A2603" s="122"/>
      <c r="B2603" s="123"/>
    </row>
    <row r="2604" spans="1:2" ht="15.75" customHeight="1" x14ac:dyDescent="0.3">
      <c r="A2604" s="122"/>
      <c r="B2604" s="123"/>
    </row>
    <row r="2605" spans="1:2" ht="15.75" customHeight="1" x14ac:dyDescent="0.3">
      <c r="A2605" s="122"/>
      <c r="B2605" s="123"/>
    </row>
    <row r="2606" spans="1:2" ht="15.75" customHeight="1" x14ac:dyDescent="0.3">
      <c r="A2606" s="122"/>
      <c r="B2606" s="123"/>
    </row>
    <row r="2607" spans="1:2" ht="15.75" customHeight="1" x14ac:dyDescent="0.3">
      <c r="A2607" s="122"/>
      <c r="B2607" s="123"/>
    </row>
    <row r="2608" spans="1:2" ht="15.75" customHeight="1" x14ac:dyDescent="0.3">
      <c r="A2608" s="122"/>
      <c r="B2608" s="123"/>
    </row>
    <row r="2609" spans="1:2" ht="15.75" customHeight="1" x14ac:dyDescent="0.3">
      <c r="A2609" s="122"/>
      <c r="B2609" s="123"/>
    </row>
    <row r="2610" spans="1:2" ht="15.75" customHeight="1" x14ac:dyDescent="0.3">
      <c r="A2610" s="122"/>
      <c r="B2610" s="123"/>
    </row>
    <row r="2611" spans="1:2" ht="15.75" customHeight="1" x14ac:dyDescent="0.3">
      <c r="A2611" s="122"/>
      <c r="B2611" s="123"/>
    </row>
    <row r="2612" spans="1:2" ht="15.75" customHeight="1" x14ac:dyDescent="0.3">
      <c r="A2612" s="122"/>
      <c r="B2612" s="123"/>
    </row>
    <row r="2613" spans="1:2" ht="15.75" customHeight="1" x14ac:dyDescent="0.3">
      <c r="A2613" s="122"/>
      <c r="B2613" s="123"/>
    </row>
    <row r="2614" spans="1:2" ht="15.75" customHeight="1" x14ac:dyDescent="0.3">
      <c r="A2614" s="122"/>
      <c r="B2614" s="123"/>
    </row>
    <row r="2615" spans="1:2" ht="15.75" customHeight="1" x14ac:dyDescent="0.3">
      <c r="A2615" s="122"/>
      <c r="B2615" s="123"/>
    </row>
    <row r="2616" spans="1:2" ht="15.75" customHeight="1" x14ac:dyDescent="0.3">
      <c r="A2616" s="122"/>
      <c r="B2616" s="123"/>
    </row>
    <row r="2617" spans="1:2" ht="15.75" customHeight="1" x14ac:dyDescent="0.3">
      <c r="A2617" s="122"/>
      <c r="B2617" s="123"/>
    </row>
    <row r="2618" spans="1:2" ht="15.75" customHeight="1" x14ac:dyDescent="0.3">
      <c r="A2618" s="122"/>
      <c r="B2618" s="123"/>
    </row>
    <row r="2619" spans="1:2" ht="15.75" customHeight="1" x14ac:dyDescent="0.3">
      <c r="A2619" s="122"/>
      <c r="B2619" s="123"/>
    </row>
    <row r="2620" spans="1:2" ht="15.75" customHeight="1" x14ac:dyDescent="0.3">
      <c r="A2620" s="122"/>
      <c r="B2620" s="123"/>
    </row>
    <row r="2621" spans="1:2" ht="15.75" customHeight="1" x14ac:dyDescent="0.3">
      <c r="A2621" s="122"/>
      <c r="B2621" s="123"/>
    </row>
    <row r="2622" spans="1:2" ht="15.75" customHeight="1" x14ac:dyDescent="0.3">
      <c r="A2622" s="122"/>
      <c r="B2622" s="123"/>
    </row>
    <row r="2623" spans="1:2" ht="15.75" customHeight="1" x14ac:dyDescent="0.3">
      <c r="A2623" s="122"/>
      <c r="B2623" s="123"/>
    </row>
    <row r="2624" spans="1:2" ht="15.75" customHeight="1" x14ac:dyDescent="0.3">
      <c r="A2624" s="122"/>
      <c r="B2624" s="123"/>
    </row>
    <row r="2625" spans="1:2" ht="15.75" customHeight="1" x14ac:dyDescent="0.3">
      <c r="A2625" s="122"/>
      <c r="B2625" s="123"/>
    </row>
    <row r="2626" spans="1:2" ht="15.75" customHeight="1" x14ac:dyDescent="0.3">
      <c r="A2626" s="122"/>
      <c r="B2626" s="123"/>
    </row>
    <row r="2627" spans="1:2" ht="15.75" customHeight="1" x14ac:dyDescent="0.3">
      <c r="A2627" s="122"/>
      <c r="B2627" s="123"/>
    </row>
    <row r="2628" spans="1:2" ht="15.75" customHeight="1" x14ac:dyDescent="0.3">
      <c r="A2628" s="122"/>
      <c r="B2628" s="123"/>
    </row>
    <row r="2629" spans="1:2" ht="15.75" customHeight="1" x14ac:dyDescent="0.3">
      <c r="A2629" s="122"/>
      <c r="B2629" s="123"/>
    </row>
    <row r="2630" spans="1:2" ht="15.75" customHeight="1" x14ac:dyDescent="0.3">
      <c r="A2630" s="122"/>
      <c r="B2630" s="123"/>
    </row>
    <row r="2631" spans="1:2" ht="15.75" customHeight="1" x14ac:dyDescent="0.3">
      <c r="A2631" s="122"/>
      <c r="B2631" s="123"/>
    </row>
    <row r="2632" spans="1:2" ht="15.75" customHeight="1" x14ac:dyDescent="0.3">
      <c r="A2632" s="122"/>
      <c r="B2632" s="123"/>
    </row>
    <row r="2633" spans="1:2" ht="15.75" customHeight="1" x14ac:dyDescent="0.3">
      <c r="A2633" s="122"/>
      <c r="B2633" s="123"/>
    </row>
    <row r="2634" spans="1:2" ht="15.75" customHeight="1" x14ac:dyDescent="0.3">
      <c r="A2634" s="122"/>
      <c r="B2634" s="123"/>
    </row>
    <row r="2635" spans="1:2" ht="15.75" customHeight="1" x14ac:dyDescent="0.3">
      <c r="A2635" s="122"/>
      <c r="B2635" s="123"/>
    </row>
    <row r="2636" spans="1:2" ht="15.75" customHeight="1" x14ac:dyDescent="0.3">
      <c r="A2636" s="122"/>
      <c r="B2636" s="123"/>
    </row>
    <row r="2637" spans="1:2" ht="15.75" customHeight="1" x14ac:dyDescent="0.3">
      <c r="A2637" s="122"/>
      <c r="B2637" s="123"/>
    </row>
    <row r="2638" spans="1:2" ht="15.75" customHeight="1" x14ac:dyDescent="0.3">
      <c r="A2638" s="122"/>
      <c r="B2638" s="123"/>
    </row>
    <row r="2639" spans="1:2" ht="15.75" customHeight="1" x14ac:dyDescent="0.3">
      <c r="A2639" s="122"/>
      <c r="B2639" s="123"/>
    </row>
    <row r="2640" spans="1:2" ht="15.75" customHeight="1" x14ac:dyDescent="0.3">
      <c r="A2640" s="122"/>
      <c r="B2640" s="123"/>
    </row>
    <row r="2641" spans="1:2" ht="15.75" customHeight="1" x14ac:dyDescent="0.3">
      <c r="A2641" s="122"/>
      <c r="B2641" s="123"/>
    </row>
    <row r="2642" spans="1:2" ht="15.75" customHeight="1" x14ac:dyDescent="0.3">
      <c r="A2642" s="122"/>
      <c r="B2642" s="123"/>
    </row>
    <row r="2643" spans="1:2" ht="15.75" customHeight="1" x14ac:dyDescent="0.3">
      <c r="A2643" s="122"/>
      <c r="B2643" s="123"/>
    </row>
    <row r="2644" spans="1:2" ht="15.75" customHeight="1" x14ac:dyDescent="0.3">
      <c r="A2644" s="122"/>
      <c r="B2644" s="123"/>
    </row>
    <row r="2645" spans="1:2" ht="15.75" customHeight="1" x14ac:dyDescent="0.3">
      <c r="A2645" s="122"/>
      <c r="B2645" s="123"/>
    </row>
    <row r="2646" spans="1:2" ht="15.75" customHeight="1" x14ac:dyDescent="0.3">
      <c r="A2646" s="122"/>
      <c r="B2646" s="123"/>
    </row>
    <row r="2647" spans="1:2" ht="15.75" customHeight="1" x14ac:dyDescent="0.3">
      <c r="A2647" s="122"/>
      <c r="B2647" s="123"/>
    </row>
    <row r="2648" spans="1:2" ht="15.75" customHeight="1" x14ac:dyDescent="0.3">
      <c r="A2648" s="122"/>
      <c r="B2648" s="123"/>
    </row>
    <row r="2649" spans="1:2" ht="15.75" customHeight="1" x14ac:dyDescent="0.3">
      <c r="A2649" s="122"/>
      <c r="B2649" s="123"/>
    </row>
    <row r="2650" spans="1:2" ht="15.75" customHeight="1" x14ac:dyDescent="0.3">
      <c r="A2650" s="122"/>
      <c r="B2650" s="123"/>
    </row>
    <row r="2651" spans="1:2" ht="15.75" customHeight="1" x14ac:dyDescent="0.3">
      <c r="A2651" s="122"/>
      <c r="B2651" s="123"/>
    </row>
    <row r="2652" spans="1:2" ht="15.75" customHeight="1" x14ac:dyDescent="0.3">
      <c r="A2652" s="122"/>
      <c r="B2652" s="123"/>
    </row>
    <row r="2653" spans="1:2" ht="15.75" customHeight="1" x14ac:dyDescent="0.3">
      <c r="A2653" s="122"/>
      <c r="B2653" s="123"/>
    </row>
    <row r="2654" spans="1:2" ht="15.75" customHeight="1" x14ac:dyDescent="0.3">
      <c r="A2654" s="122"/>
      <c r="B2654" s="123"/>
    </row>
    <row r="2655" spans="1:2" ht="15.75" customHeight="1" x14ac:dyDescent="0.3">
      <c r="A2655" s="122"/>
      <c r="B2655" s="123"/>
    </row>
    <row r="2656" spans="1:2" ht="15.75" customHeight="1" x14ac:dyDescent="0.3">
      <c r="A2656" s="122"/>
      <c r="B2656" s="123"/>
    </row>
    <row r="2657" spans="1:2" ht="15.75" customHeight="1" x14ac:dyDescent="0.3">
      <c r="A2657" s="122"/>
      <c r="B2657" s="123"/>
    </row>
    <row r="2658" spans="1:2" ht="15.75" customHeight="1" x14ac:dyDescent="0.3">
      <c r="A2658" s="122"/>
      <c r="B2658" s="123"/>
    </row>
    <row r="2659" spans="1:2" ht="15.75" customHeight="1" x14ac:dyDescent="0.3">
      <c r="A2659" s="122"/>
      <c r="B2659" s="123"/>
    </row>
    <row r="2660" spans="1:2" ht="15.75" customHeight="1" x14ac:dyDescent="0.3">
      <c r="A2660" s="122"/>
      <c r="B2660" s="123"/>
    </row>
    <row r="2661" spans="1:2" ht="15.75" customHeight="1" x14ac:dyDescent="0.3">
      <c r="A2661" s="122"/>
      <c r="B2661" s="123"/>
    </row>
    <row r="2662" spans="1:2" ht="15.75" customHeight="1" x14ac:dyDescent="0.3">
      <c r="A2662" s="122"/>
      <c r="B2662" s="123"/>
    </row>
    <row r="2663" spans="1:2" ht="15.75" customHeight="1" x14ac:dyDescent="0.3">
      <c r="A2663" s="122"/>
      <c r="B2663" s="123"/>
    </row>
    <row r="2664" spans="1:2" ht="15.75" customHeight="1" x14ac:dyDescent="0.3">
      <c r="A2664" s="122"/>
      <c r="B2664" s="123"/>
    </row>
    <row r="2665" spans="1:2" ht="15.75" customHeight="1" x14ac:dyDescent="0.3">
      <c r="A2665" s="122"/>
      <c r="B2665" s="123"/>
    </row>
    <row r="2666" spans="1:2" ht="15.75" customHeight="1" x14ac:dyDescent="0.3">
      <c r="A2666" s="122"/>
      <c r="B2666" s="123"/>
    </row>
    <row r="2667" spans="1:2" ht="15.75" customHeight="1" x14ac:dyDescent="0.3">
      <c r="A2667" s="122"/>
      <c r="B2667" s="123"/>
    </row>
    <row r="2668" spans="1:2" ht="15.75" customHeight="1" x14ac:dyDescent="0.3">
      <c r="A2668" s="122"/>
      <c r="B2668" s="123"/>
    </row>
    <row r="2669" spans="1:2" ht="15.75" customHeight="1" x14ac:dyDescent="0.3">
      <c r="A2669" s="122"/>
      <c r="B2669" s="123"/>
    </row>
    <row r="2670" spans="1:2" ht="15.75" customHeight="1" x14ac:dyDescent="0.3">
      <c r="A2670" s="122"/>
      <c r="B2670" s="123"/>
    </row>
    <row r="2671" spans="1:2" ht="15.75" customHeight="1" x14ac:dyDescent="0.3">
      <c r="A2671" s="122"/>
      <c r="B2671" s="123"/>
    </row>
    <row r="2672" spans="1:2" ht="15.75" customHeight="1" x14ac:dyDescent="0.3">
      <c r="A2672" s="122"/>
      <c r="B2672" s="123"/>
    </row>
    <row r="2673" spans="1:2" ht="15.75" customHeight="1" x14ac:dyDescent="0.3">
      <c r="A2673" s="122"/>
      <c r="B2673" s="123"/>
    </row>
    <row r="2674" spans="1:2" ht="15.75" customHeight="1" x14ac:dyDescent="0.3">
      <c r="A2674" s="122"/>
      <c r="B2674" s="123"/>
    </row>
    <row r="2675" spans="1:2" ht="15.75" customHeight="1" x14ac:dyDescent="0.3">
      <c r="A2675" s="122"/>
      <c r="B2675" s="123"/>
    </row>
    <row r="2676" spans="1:2" ht="15.75" customHeight="1" x14ac:dyDescent="0.3">
      <c r="A2676" s="122"/>
      <c r="B2676" s="123"/>
    </row>
    <row r="2677" spans="1:2" ht="15.75" customHeight="1" x14ac:dyDescent="0.3">
      <c r="A2677" s="122"/>
      <c r="B2677" s="123"/>
    </row>
    <row r="2678" spans="1:2" ht="15.75" customHeight="1" x14ac:dyDescent="0.3">
      <c r="A2678" s="122"/>
      <c r="B2678" s="123"/>
    </row>
    <row r="2679" spans="1:2" ht="15.75" customHeight="1" x14ac:dyDescent="0.3">
      <c r="A2679" s="122"/>
      <c r="B2679" s="123"/>
    </row>
    <row r="2680" spans="1:2" ht="15.75" customHeight="1" x14ac:dyDescent="0.3">
      <c r="A2680" s="122"/>
      <c r="B2680" s="123"/>
    </row>
    <row r="2681" spans="1:2" ht="15.75" customHeight="1" x14ac:dyDescent="0.3">
      <c r="A2681" s="122"/>
      <c r="B2681" s="123"/>
    </row>
    <row r="2682" spans="1:2" ht="15.75" customHeight="1" x14ac:dyDescent="0.3">
      <c r="A2682" s="122"/>
      <c r="B2682" s="123"/>
    </row>
    <row r="2683" spans="1:2" ht="15.75" customHeight="1" x14ac:dyDescent="0.3">
      <c r="A2683" s="122"/>
      <c r="B2683" s="123"/>
    </row>
    <row r="2684" spans="1:2" ht="15.75" customHeight="1" x14ac:dyDescent="0.3">
      <c r="A2684" s="122"/>
      <c r="B2684" s="123"/>
    </row>
    <row r="2685" spans="1:2" ht="15.75" customHeight="1" x14ac:dyDescent="0.3">
      <c r="A2685" s="122"/>
      <c r="B2685" s="123"/>
    </row>
    <row r="2686" spans="1:2" ht="15.75" customHeight="1" x14ac:dyDescent="0.3">
      <c r="A2686" s="122"/>
      <c r="B2686" s="123"/>
    </row>
    <row r="2687" spans="1:2" ht="15.75" customHeight="1" x14ac:dyDescent="0.3">
      <c r="A2687" s="122"/>
      <c r="B2687" s="123"/>
    </row>
    <row r="2688" spans="1:2" ht="15.75" customHeight="1" x14ac:dyDescent="0.3">
      <c r="A2688" s="122"/>
      <c r="B2688" s="123"/>
    </row>
    <row r="2689" spans="1:2" ht="15.75" customHeight="1" x14ac:dyDescent="0.3">
      <c r="A2689" s="122"/>
      <c r="B2689" s="123"/>
    </row>
    <row r="2690" spans="1:2" ht="15.75" customHeight="1" x14ac:dyDescent="0.3">
      <c r="A2690" s="122"/>
      <c r="B2690" s="123"/>
    </row>
    <row r="2691" spans="1:2" ht="15.75" customHeight="1" x14ac:dyDescent="0.3">
      <c r="A2691" s="122"/>
      <c r="B2691" s="123"/>
    </row>
    <row r="2692" spans="1:2" ht="15.75" customHeight="1" x14ac:dyDescent="0.3">
      <c r="A2692" s="122"/>
      <c r="B2692" s="123"/>
    </row>
    <row r="2693" spans="1:2" ht="15.75" customHeight="1" x14ac:dyDescent="0.3">
      <c r="A2693" s="122"/>
      <c r="B2693" s="123"/>
    </row>
    <row r="2694" spans="1:2" ht="15.75" customHeight="1" x14ac:dyDescent="0.3">
      <c r="A2694" s="122"/>
      <c r="B2694" s="123"/>
    </row>
    <row r="2695" spans="1:2" ht="15.75" customHeight="1" x14ac:dyDescent="0.3">
      <c r="A2695" s="122"/>
      <c r="B2695" s="123"/>
    </row>
    <row r="2696" spans="1:2" ht="15.75" customHeight="1" x14ac:dyDescent="0.3">
      <c r="A2696" s="122"/>
      <c r="B2696" s="123"/>
    </row>
    <row r="2697" spans="1:2" ht="15.75" customHeight="1" x14ac:dyDescent="0.3">
      <c r="A2697" s="122"/>
      <c r="B2697" s="123"/>
    </row>
    <row r="2698" spans="1:2" ht="15.75" customHeight="1" x14ac:dyDescent="0.3">
      <c r="A2698" s="122"/>
      <c r="B2698" s="123"/>
    </row>
    <row r="2699" spans="1:2" ht="15.75" customHeight="1" x14ac:dyDescent="0.3">
      <c r="A2699" s="122"/>
      <c r="B2699" s="123"/>
    </row>
    <row r="2700" spans="1:2" ht="15.75" customHeight="1" x14ac:dyDescent="0.3">
      <c r="A2700" s="122"/>
      <c r="B2700" s="123"/>
    </row>
    <row r="2701" spans="1:2" ht="15.75" customHeight="1" x14ac:dyDescent="0.3">
      <c r="A2701" s="122"/>
      <c r="B2701" s="123"/>
    </row>
    <row r="2702" spans="1:2" ht="15.75" customHeight="1" x14ac:dyDescent="0.3">
      <c r="A2702" s="122"/>
      <c r="B2702" s="123"/>
    </row>
    <row r="2703" spans="1:2" ht="15.75" customHeight="1" x14ac:dyDescent="0.3">
      <c r="A2703" s="122"/>
      <c r="B2703" s="123"/>
    </row>
    <row r="2704" spans="1:2" ht="15.75" customHeight="1" x14ac:dyDescent="0.3">
      <c r="A2704" s="122"/>
      <c r="B2704" s="123"/>
    </row>
    <row r="2705" spans="1:2" ht="15.75" customHeight="1" x14ac:dyDescent="0.3">
      <c r="A2705" s="122"/>
      <c r="B2705" s="123"/>
    </row>
    <row r="2706" spans="1:2" ht="15.75" customHeight="1" x14ac:dyDescent="0.3">
      <c r="A2706" s="122"/>
      <c r="B2706" s="123"/>
    </row>
    <row r="2707" spans="1:2" ht="15.75" customHeight="1" x14ac:dyDescent="0.3">
      <c r="A2707" s="122"/>
      <c r="B2707" s="123"/>
    </row>
    <row r="2708" spans="1:2" ht="15.75" customHeight="1" x14ac:dyDescent="0.3">
      <c r="A2708" s="122"/>
      <c r="B2708" s="123"/>
    </row>
    <row r="2709" spans="1:2" ht="15.75" customHeight="1" x14ac:dyDescent="0.3">
      <c r="A2709" s="122"/>
      <c r="B2709" s="123"/>
    </row>
    <row r="2710" spans="1:2" ht="15.75" customHeight="1" x14ac:dyDescent="0.3">
      <c r="A2710" s="122"/>
      <c r="B2710" s="123"/>
    </row>
    <row r="2711" spans="1:2" ht="15.75" customHeight="1" x14ac:dyDescent="0.3">
      <c r="A2711" s="122"/>
      <c r="B2711" s="123"/>
    </row>
    <row r="2712" spans="1:2" ht="15.75" customHeight="1" x14ac:dyDescent="0.3">
      <c r="A2712" s="122"/>
      <c r="B2712" s="123"/>
    </row>
    <row r="2713" spans="1:2" ht="15.75" customHeight="1" x14ac:dyDescent="0.3">
      <c r="A2713" s="122"/>
      <c r="B2713" s="123"/>
    </row>
    <row r="2714" spans="1:2" ht="15.75" customHeight="1" x14ac:dyDescent="0.3">
      <c r="A2714" s="122"/>
      <c r="B2714" s="123"/>
    </row>
    <row r="2715" spans="1:2" ht="15.75" customHeight="1" x14ac:dyDescent="0.3">
      <c r="A2715" s="122"/>
      <c r="B2715" s="123"/>
    </row>
    <row r="2716" spans="1:2" ht="15.75" customHeight="1" x14ac:dyDescent="0.3">
      <c r="A2716" s="122"/>
      <c r="B2716" s="123"/>
    </row>
    <row r="2717" spans="1:2" ht="15.75" customHeight="1" x14ac:dyDescent="0.3">
      <c r="A2717" s="122"/>
      <c r="B2717" s="123"/>
    </row>
    <row r="2718" spans="1:2" ht="15.75" customHeight="1" x14ac:dyDescent="0.3">
      <c r="A2718" s="122"/>
      <c r="B2718" s="123"/>
    </row>
    <row r="2719" spans="1:2" ht="15.75" customHeight="1" x14ac:dyDescent="0.3">
      <c r="A2719" s="122"/>
      <c r="B2719" s="123"/>
    </row>
    <row r="2720" spans="1:2" ht="15.75" customHeight="1" x14ac:dyDescent="0.3">
      <c r="A2720" s="122"/>
      <c r="B2720" s="123"/>
    </row>
    <row r="2721" spans="1:2" ht="15.75" customHeight="1" x14ac:dyDescent="0.3">
      <c r="A2721" s="122"/>
      <c r="B2721" s="123"/>
    </row>
    <row r="2722" spans="1:2" ht="15.75" customHeight="1" x14ac:dyDescent="0.3">
      <c r="A2722" s="122"/>
      <c r="B2722" s="123"/>
    </row>
    <row r="2723" spans="1:2" ht="15.75" customHeight="1" x14ac:dyDescent="0.3">
      <c r="A2723" s="122"/>
      <c r="B2723" s="123"/>
    </row>
    <row r="2724" spans="1:2" ht="15.75" customHeight="1" x14ac:dyDescent="0.3">
      <c r="A2724" s="122"/>
      <c r="B2724" s="123"/>
    </row>
    <row r="2725" spans="1:2" ht="15.75" customHeight="1" x14ac:dyDescent="0.3">
      <c r="A2725" s="122"/>
      <c r="B2725" s="123"/>
    </row>
    <row r="2726" spans="1:2" ht="15.75" customHeight="1" x14ac:dyDescent="0.3">
      <c r="A2726" s="122"/>
      <c r="B2726" s="123"/>
    </row>
    <row r="2727" spans="1:2" ht="15.75" customHeight="1" x14ac:dyDescent="0.3">
      <c r="A2727" s="122"/>
      <c r="B2727" s="123"/>
    </row>
    <row r="2728" spans="1:2" ht="15.75" customHeight="1" x14ac:dyDescent="0.3">
      <c r="A2728" s="122"/>
      <c r="B2728" s="123"/>
    </row>
    <row r="2729" spans="1:2" ht="15.75" customHeight="1" x14ac:dyDescent="0.3">
      <c r="A2729" s="122"/>
      <c r="B2729" s="123"/>
    </row>
    <row r="2730" spans="1:2" ht="15.75" customHeight="1" x14ac:dyDescent="0.3">
      <c r="A2730" s="122"/>
      <c r="B2730" s="123"/>
    </row>
    <row r="2731" spans="1:2" ht="15.75" customHeight="1" x14ac:dyDescent="0.3">
      <c r="A2731" s="122"/>
      <c r="B2731" s="123"/>
    </row>
    <row r="2732" spans="1:2" ht="15.75" customHeight="1" x14ac:dyDescent="0.3">
      <c r="A2732" s="122"/>
      <c r="B2732" s="123"/>
    </row>
    <row r="2733" spans="1:2" ht="15.75" customHeight="1" x14ac:dyDescent="0.3">
      <c r="A2733" s="122"/>
      <c r="B2733" s="123"/>
    </row>
    <row r="2734" spans="1:2" ht="15.75" customHeight="1" x14ac:dyDescent="0.3">
      <c r="A2734" s="122"/>
      <c r="B2734" s="123"/>
    </row>
    <row r="2735" spans="1:2" ht="15.75" customHeight="1" x14ac:dyDescent="0.3">
      <c r="A2735" s="122"/>
      <c r="B2735" s="123"/>
    </row>
    <row r="2736" spans="1:2" ht="15.75" customHeight="1" x14ac:dyDescent="0.3">
      <c r="A2736" s="122"/>
      <c r="B2736" s="123"/>
    </row>
    <row r="2737" spans="1:2" ht="15.75" customHeight="1" x14ac:dyDescent="0.3">
      <c r="A2737" s="122"/>
      <c r="B2737" s="123"/>
    </row>
    <row r="2738" spans="1:2" ht="15.75" customHeight="1" x14ac:dyDescent="0.3">
      <c r="A2738" s="122"/>
      <c r="B2738" s="123"/>
    </row>
    <row r="2739" spans="1:2" ht="15.75" customHeight="1" x14ac:dyDescent="0.3">
      <c r="A2739" s="122"/>
      <c r="B2739" s="123"/>
    </row>
    <row r="2740" spans="1:2" ht="15.75" customHeight="1" x14ac:dyDescent="0.3">
      <c r="A2740" s="122"/>
      <c r="B2740" s="123"/>
    </row>
    <row r="2741" spans="1:2" ht="15.75" customHeight="1" x14ac:dyDescent="0.3">
      <c r="A2741" s="122"/>
      <c r="B2741" s="123"/>
    </row>
    <row r="2742" spans="1:2" ht="15.75" customHeight="1" x14ac:dyDescent="0.3">
      <c r="A2742" s="122"/>
      <c r="B2742" s="123"/>
    </row>
    <row r="2743" spans="1:2" ht="15.75" customHeight="1" x14ac:dyDescent="0.3">
      <c r="A2743" s="122"/>
      <c r="B2743" s="123"/>
    </row>
    <row r="2744" spans="1:2" ht="15.75" customHeight="1" x14ac:dyDescent="0.3">
      <c r="A2744" s="122"/>
      <c r="B2744" s="123"/>
    </row>
    <row r="2745" spans="1:2" ht="15.75" customHeight="1" x14ac:dyDescent="0.3">
      <c r="A2745" s="122"/>
      <c r="B2745" s="123"/>
    </row>
    <row r="2746" spans="1:2" ht="15.75" customHeight="1" x14ac:dyDescent="0.3">
      <c r="A2746" s="122"/>
      <c r="B2746" s="123"/>
    </row>
    <row r="2747" spans="1:2" ht="15.75" customHeight="1" x14ac:dyDescent="0.3">
      <c r="A2747" s="122"/>
      <c r="B2747" s="123"/>
    </row>
    <row r="2748" spans="1:2" ht="15.75" customHeight="1" x14ac:dyDescent="0.3">
      <c r="A2748" s="122"/>
      <c r="B2748" s="123"/>
    </row>
    <row r="2749" spans="1:2" ht="15.75" customHeight="1" x14ac:dyDescent="0.3">
      <c r="A2749" s="122"/>
      <c r="B2749" s="123"/>
    </row>
    <row r="2750" spans="1:2" ht="15.75" customHeight="1" x14ac:dyDescent="0.3">
      <c r="A2750" s="122"/>
      <c r="B2750" s="123"/>
    </row>
    <row r="2751" spans="1:2" ht="15.75" customHeight="1" x14ac:dyDescent="0.3">
      <c r="A2751" s="122"/>
      <c r="B2751" s="123"/>
    </row>
    <row r="2752" spans="1:2" ht="15.75" customHeight="1" x14ac:dyDescent="0.3">
      <c r="A2752" s="122"/>
      <c r="B2752" s="123"/>
    </row>
    <row r="2753" spans="1:2" ht="15.75" customHeight="1" x14ac:dyDescent="0.3">
      <c r="A2753" s="122"/>
      <c r="B2753" s="123"/>
    </row>
    <row r="2754" spans="1:2" ht="15.75" customHeight="1" x14ac:dyDescent="0.3">
      <c r="A2754" s="122"/>
      <c r="B2754" s="123"/>
    </row>
    <row r="2755" spans="1:2" ht="15.75" customHeight="1" x14ac:dyDescent="0.3">
      <c r="A2755" s="122"/>
      <c r="B2755" s="123"/>
    </row>
    <row r="2756" spans="1:2" ht="15.75" customHeight="1" x14ac:dyDescent="0.3">
      <c r="A2756" s="122"/>
      <c r="B2756" s="123"/>
    </row>
    <row r="2757" spans="1:2" ht="15.75" customHeight="1" x14ac:dyDescent="0.3">
      <c r="A2757" s="122"/>
      <c r="B2757" s="123"/>
    </row>
    <row r="2758" spans="1:2" ht="15.75" customHeight="1" x14ac:dyDescent="0.3">
      <c r="A2758" s="122"/>
      <c r="B2758" s="123"/>
    </row>
    <row r="2759" spans="1:2" ht="15.75" customHeight="1" x14ac:dyDescent="0.3">
      <c r="A2759" s="122"/>
      <c r="B2759" s="123"/>
    </row>
    <row r="2760" spans="1:2" ht="15.75" customHeight="1" x14ac:dyDescent="0.3">
      <c r="A2760" s="122"/>
      <c r="B2760" s="123"/>
    </row>
    <row r="2761" spans="1:2" ht="15.75" customHeight="1" x14ac:dyDescent="0.3">
      <c r="A2761" s="122"/>
      <c r="B2761" s="123"/>
    </row>
    <row r="2762" spans="1:2" ht="15.75" customHeight="1" x14ac:dyDescent="0.3">
      <c r="A2762" s="122"/>
      <c r="B2762" s="123"/>
    </row>
    <row r="2763" spans="1:2" ht="15.75" customHeight="1" x14ac:dyDescent="0.3">
      <c r="A2763" s="122"/>
      <c r="B2763" s="123"/>
    </row>
    <row r="2764" spans="1:2" ht="15.75" customHeight="1" x14ac:dyDescent="0.3">
      <c r="A2764" s="122"/>
      <c r="B2764" s="123"/>
    </row>
    <row r="2765" spans="1:2" ht="15.75" customHeight="1" x14ac:dyDescent="0.3">
      <c r="A2765" s="122"/>
      <c r="B2765" s="123"/>
    </row>
    <row r="2766" spans="1:2" ht="15.75" customHeight="1" x14ac:dyDescent="0.3">
      <c r="A2766" s="122"/>
      <c r="B2766" s="123"/>
    </row>
    <row r="2767" spans="1:2" ht="15.75" customHeight="1" x14ac:dyDescent="0.3">
      <c r="A2767" s="122"/>
      <c r="B2767" s="123"/>
    </row>
    <row r="2768" spans="1:2" ht="15.75" customHeight="1" x14ac:dyDescent="0.3">
      <c r="A2768" s="122"/>
      <c r="B2768" s="123"/>
    </row>
    <row r="2769" spans="1:2" ht="15.75" customHeight="1" x14ac:dyDescent="0.3">
      <c r="A2769" s="122"/>
      <c r="B2769" s="123"/>
    </row>
    <row r="2770" spans="1:2" ht="15.75" customHeight="1" x14ac:dyDescent="0.3">
      <c r="A2770" s="122"/>
      <c r="B2770" s="123"/>
    </row>
    <row r="2771" spans="1:2" ht="15.75" customHeight="1" x14ac:dyDescent="0.3">
      <c r="A2771" s="122"/>
      <c r="B2771" s="123"/>
    </row>
    <row r="2772" spans="1:2" ht="15.75" customHeight="1" x14ac:dyDescent="0.3">
      <c r="A2772" s="122"/>
      <c r="B2772" s="123"/>
    </row>
    <row r="2773" spans="1:2" ht="15.75" customHeight="1" x14ac:dyDescent="0.3">
      <c r="A2773" s="122"/>
      <c r="B2773" s="123"/>
    </row>
    <row r="2774" spans="1:2" ht="15.75" customHeight="1" x14ac:dyDescent="0.3">
      <c r="A2774" s="122"/>
      <c r="B2774" s="123"/>
    </row>
    <row r="2775" spans="1:2" ht="15.75" customHeight="1" x14ac:dyDescent="0.3">
      <c r="A2775" s="122"/>
      <c r="B2775" s="123"/>
    </row>
    <row r="2776" spans="1:2" ht="15.75" customHeight="1" x14ac:dyDescent="0.3">
      <c r="A2776" s="122"/>
      <c r="B2776" s="123"/>
    </row>
    <row r="2777" spans="1:2" ht="15.75" customHeight="1" x14ac:dyDescent="0.3">
      <c r="A2777" s="122"/>
      <c r="B2777" s="123"/>
    </row>
    <row r="2778" spans="1:2" ht="15.75" customHeight="1" x14ac:dyDescent="0.3">
      <c r="A2778" s="122"/>
      <c r="B2778" s="123"/>
    </row>
    <row r="2779" spans="1:2" ht="15.75" customHeight="1" x14ac:dyDescent="0.3">
      <c r="A2779" s="122"/>
      <c r="B2779" s="123"/>
    </row>
    <row r="2780" spans="1:2" ht="15.75" customHeight="1" x14ac:dyDescent="0.3">
      <c r="A2780" s="122"/>
      <c r="B2780" s="123"/>
    </row>
    <row r="2781" spans="1:2" ht="15.75" customHeight="1" x14ac:dyDescent="0.3">
      <c r="A2781" s="122"/>
      <c r="B2781" s="123"/>
    </row>
    <row r="2782" spans="1:2" ht="15.75" customHeight="1" x14ac:dyDescent="0.3">
      <c r="A2782" s="122"/>
      <c r="B2782" s="123"/>
    </row>
    <row r="2783" spans="1:2" ht="15.75" customHeight="1" x14ac:dyDescent="0.3">
      <c r="A2783" s="122"/>
      <c r="B2783" s="123"/>
    </row>
    <row r="2784" spans="1:2" ht="15.75" customHeight="1" x14ac:dyDescent="0.3">
      <c r="A2784" s="122"/>
      <c r="B2784" s="123"/>
    </row>
    <row r="2785" spans="1:2" ht="15.75" customHeight="1" x14ac:dyDescent="0.3">
      <c r="A2785" s="122"/>
      <c r="B2785" s="123"/>
    </row>
    <row r="2786" spans="1:2" ht="15.75" customHeight="1" x14ac:dyDescent="0.3">
      <c r="A2786" s="122"/>
      <c r="B2786" s="123"/>
    </row>
    <row r="2787" spans="1:2" ht="15.75" customHeight="1" x14ac:dyDescent="0.3">
      <c r="A2787" s="122"/>
      <c r="B2787" s="123"/>
    </row>
    <row r="2788" spans="1:2" ht="15.75" customHeight="1" x14ac:dyDescent="0.3">
      <c r="A2788" s="122"/>
      <c r="B2788" s="123"/>
    </row>
    <row r="2789" spans="1:2" ht="15.75" customHeight="1" x14ac:dyDescent="0.3">
      <c r="A2789" s="122"/>
      <c r="B2789" s="123"/>
    </row>
    <row r="2790" spans="1:2" ht="15.75" customHeight="1" x14ac:dyDescent="0.3">
      <c r="A2790" s="122"/>
      <c r="B2790" s="123"/>
    </row>
    <row r="2791" spans="1:2" ht="15.75" customHeight="1" x14ac:dyDescent="0.3">
      <c r="A2791" s="122"/>
      <c r="B2791" s="123"/>
    </row>
    <row r="2792" spans="1:2" ht="15.75" customHeight="1" x14ac:dyDescent="0.3">
      <c r="A2792" s="122"/>
      <c r="B2792" s="123"/>
    </row>
    <row r="2793" spans="1:2" ht="15.75" customHeight="1" x14ac:dyDescent="0.3">
      <c r="A2793" s="122"/>
      <c r="B2793" s="123"/>
    </row>
    <row r="2794" spans="1:2" ht="15.75" customHeight="1" x14ac:dyDescent="0.3">
      <c r="A2794" s="122"/>
      <c r="B2794" s="123"/>
    </row>
    <row r="2795" spans="1:2" ht="15.75" customHeight="1" x14ac:dyDescent="0.3">
      <c r="A2795" s="122"/>
      <c r="B2795" s="123"/>
    </row>
    <row r="2796" spans="1:2" ht="15.75" customHeight="1" x14ac:dyDescent="0.3">
      <c r="A2796" s="122"/>
      <c r="B2796" s="123"/>
    </row>
    <row r="2797" spans="1:2" ht="15.75" customHeight="1" x14ac:dyDescent="0.3">
      <c r="A2797" s="122"/>
      <c r="B2797" s="123"/>
    </row>
    <row r="2798" spans="1:2" ht="15.75" customHeight="1" x14ac:dyDescent="0.3">
      <c r="A2798" s="122"/>
      <c r="B2798" s="123"/>
    </row>
    <row r="2799" spans="1:2" ht="15.75" customHeight="1" x14ac:dyDescent="0.3">
      <c r="A2799" s="122"/>
      <c r="B2799" s="123"/>
    </row>
    <row r="2800" spans="1:2" ht="15.75" customHeight="1" x14ac:dyDescent="0.3">
      <c r="A2800" s="122"/>
      <c r="B2800" s="123"/>
    </row>
    <row r="2801" spans="1:2" ht="15.75" customHeight="1" x14ac:dyDescent="0.3">
      <c r="A2801" s="122"/>
      <c r="B2801" s="123"/>
    </row>
    <row r="2802" spans="1:2" ht="15.75" customHeight="1" x14ac:dyDescent="0.3">
      <c r="A2802" s="122"/>
      <c r="B2802" s="123"/>
    </row>
    <row r="2803" spans="1:2" ht="15.75" customHeight="1" x14ac:dyDescent="0.3">
      <c r="A2803" s="122"/>
      <c r="B2803" s="123"/>
    </row>
    <row r="2804" spans="1:2" ht="15.75" customHeight="1" x14ac:dyDescent="0.3">
      <c r="A2804" s="122"/>
      <c r="B2804" s="123"/>
    </row>
    <row r="2805" spans="1:2" ht="15.75" customHeight="1" x14ac:dyDescent="0.3">
      <c r="A2805" s="122"/>
      <c r="B2805" s="123"/>
    </row>
    <row r="2806" spans="1:2" ht="15.75" customHeight="1" x14ac:dyDescent="0.3">
      <c r="A2806" s="122"/>
      <c r="B2806" s="123"/>
    </row>
    <row r="2807" spans="1:2" ht="15.75" customHeight="1" x14ac:dyDescent="0.3">
      <c r="A2807" s="122"/>
      <c r="B2807" s="123"/>
    </row>
    <row r="2808" spans="1:2" ht="15.75" customHeight="1" x14ac:dyDescent="0.3">
      <c r="A2808" s="122"/>
      <c r="B2808" s="123"/>
    </row>
    <row r="2809" spans="1:2" ht="15.75" customHeight="1" x14ac:dyDescent="0.3">
      <c r="A2809" s="122"/>
      <c r="B2809" s="123"/>
    </row>
    <row r="2810" spans="1:2" ht="15.75" customHeight="1" x14ac:dyDescent="0.3">
      <c r="A2810" s="122"/>
      <c r="B2810" s="123"/>
    </row>
    <row r="2811" spans="1:2" ht="15.75" customHeight="1" x14ac:dyDescent="0.3">
      <c r="A2811" s="122"/>
      <c r="B2811" s="123"/>
    </row>
    <row r="2812" spans="1:2" ht="15.75" customHeight="1" x14ac:dyDescent="0.3">
      <c r="A2812" s="122"/>
      <c r="B2812" s="123"/>
    </row>
    <row r="2813" spans="1:2" ht="15.75" customHeight="1" x14ac:dyDescent="0.3">
      <c r="A2813" s="122"/>
      <c r="B2813" s="123"/>
    </row>
    <row r="2814" spans="1:2" ht="15.75" customHeight="1" x14ac:dyDescent="0.3">
      <c r="A2814" s="122"/>
      <c r="B2814" s="123"/>
    </row>
    <row r="2815" spans="1:2" ht="15.75" customHeight="1" x14ac:dyDescent="0.3">
      <c r="A2815" s="122"/>
      <c r="B2815" s="123"/>
    </row>
    <row r="2816" spans="1:2" ht="15.75" customHeight="1" x14ac:dyDescent="0.3">
      <c r="A2816" s="122"/>
      <c r="B2816" s="123"/>
    </row>
    <row r="2817" spans="1:2" ht="15.75" customHeight="1" x14ac:dyDescent="0.3">
      <c r="A2817" s="122"/>
      <c r="B2817" s="123"/>
    </row>
    <row r="2818" spans="1:2" ht="15.75" customHeight="1" x14ac:dyDescent="0.3">
      <c r="A2818" s="122"/>
      <c r="B2818" s="123"/>
    </row>
    <row r="2819" spans="1:2" ht="15.75" customHeight="1" x14ac:dyDescent="0.3">
      <c r="A2819" s="122"/>
      <c r="B2819" s="123"/>
    </row>
    <row r="2820" spans="1:2" ht="15.75" customHeight="1" x14ac:dyDescent="0.3">
      <c r="A2820" s="122"/>
      <c r="B2820" s="123"/>
    </row>
    <row r="2821" spans="1:2" ht="15.75" customHeight="1" x14ac:dyDescent="0.3">
      <c r="A2821" s="122"/>
      <c r="B2821" s="123"/>
    </row>
    <row r="2822" spans="1:2" ht="15.75" customHeight="1" x14ac:dyDescent="0.3">
      <c r="A2822" s="122"/>
      <c r="B2822" s="123"/>
    </row>
    <row r="2823" spans="1:2" ht="15.75" customHeight="1" x14ac:dyDescent="0.3">
      <c r="A2823" s="122"/>
      <c r="B2823" s="123"/>
    </row>
    <row r="2824" spans="1:2" ht="15.75" customHeight="1" x14ac:dyDescent="0.3">
      <c r="A2824" s="122"/>
      <c r="B2824" s="123"/>
    </row>
    <row r="2825" spans="1:2" ht="15.75" customHeight="1" x14ac:dyDescent="0.3">
      <c r="A2825" s="122"/>
      <c r="B2825" s="123"/>
    </row>
    <row r="2826" spans="1:2" ht="15.75" customHeight="1" x14ac:dyDescent="0.3">
      <c r="A2826" s="122"/>
      <c r="B2826" s="123"/>
    </row>
    <row r="2827" spans="1:2" ht="15.75" customHeight="1" x14ac:dyDescent="0.3">
      <c r="A2827" s="122"/>
      <c r="B2827" s="123"/>
    </row>
    <row r="2828" spans="1:2" ht="15.75" customHeight="1" x14ac:dyDescent="0.3">
      <c r="A2828" s="122"/>
      <c r="B2828" s="123"/>
    </row>
    <row r="2829" spans="1:2" ht="15.75" customHeight="1" x14ac:dyDescent="0.3">
      <c r="A2829" s="122"/>
      <c r="B2829" s="123"/>
    </row>
    <row r="2830" spans="1:2" ht="15.75" customHeight="1" x14ac:dyDescent="0.3">
      <c r="A2830" s="122"/>
      <c r="B2830" s="123"/>
    </row>
    <row r="2831" spans="1:2" ht="15.75" customHeight="1" x14ac:dyDescent="0.3">
      <c r="A2831" s="122"/>
      <c r="B2831" s="123"/>
    </row>
    <row r="2832" spans="1:2" ht="15.75" customHeight="1" x14ac:dyDescent="0.3">
      <c r="A2832" s="122"/>
      <c r="B2832" s="123"/>
    </row>
    <row r="2833" spans="1:2" ht="15.75" customHeight="1" x14ac:dyDescent="0.3">
      <c r="A2833" s="122"/>
      <c r="B2833" s="123"/>
    </row>
    <row r="2834" spans="1:2" ht="15.75" customHeight="1" x14ac:dyDescent="0.3">
      <c r="A2834" s="122"/>
      <c r="B2834" s="123"/>
    </row>
    <row r="2835" spans="1:2" ht="15.75" customHeight="1" x14ac:dyDescent="0.3">
      <c r="A2835" s="122"/>
      <c r="B2835" s="123"/>
    </row>
    <row r="2836" spans="1:2" ht="15.75" customHeight="1" x14ac:dyDescent="0.3">
      <c r="A2836" s="122"/>
      <c r="B2836" s="123"/>
    </row>
    <row r="2837" spans="1:2" ht="15.75" customHeight="1" x14ac:dyDescent="0.3">
      <c r="A2837" s="122"/>
      <c r="B2837" s="123"/>
    </row>
    <row r="2838" spans="1:2" ht="15.75" customHeight="1" x14ac:dyDescent="0.3">
      <c r="A2838" s="122"/>
      <c r="B2838" s="123"/>
    </row>
    <row r="2839" spans="1:2" ht="15.75" customHeight="1" x14ac:dyDescent="0.3">
      <c r="A2839" s="122"/>
      <c r="B2839" s="123"/>
    </row>
    <row r="2840" spans="1:2" ht="15.75" customHeight="1" x14ac:dyDescent="0.3">
      <c r="A2840" s="122"/>
      <c r="B2840" s="123"/>
    </row>
    <row r="2841" spans="1:2" ht="15.75" customHeight="1" x14ac:dyDescent="0.3">
      <c r="A2841" s="122"/>
      <c r="B2841" s="123"/>
    </row>
    <row r="2842" spans="1:2" ht="15.75" customHeight="1" x14ac:dyDescent="0.3">
      <c r="A2842" s="122"/>
      <c r="B2842" s="123"/>
    </row>
    <row r="2843" spans="1:2" ht="15.75" customHeight="1" x14ac:dyDescent="0.3">
      <c r="A2843" s="122"/>
      <c r="B2843" s="123"/>
    </row>
    <row r="2844" spans="1:2" ht="15.75" customHeight="1" x14ac:dyDescent="0.3">
      <c r="A2844" s="122"/>
      <c r="B2844" s="123"/>
    </row>
    <row r="2845" spans="1:2" ht="15.75" customHeight="1" x14ac:dyDescent="0.3">
      <c r="A2845" s="122"/>
      <c r="B2845" s="123"/>
    </row>
    <row r="2846" spans="1:2" ht="15.75" customHeight="1" x14ac:dyDescent="0.3">
      <c r="A2846" s="122"/>
      <c r="B2846" s="123"/>
    </row>
    <row r="2847" spans="1:2" ht="15.75" customHeight="1" x14ac:dyDescent="0.3">
      <c r="A2847" s="122"/>
      <c r="B2847" s="123"/>
    </row>
    <row r="2848" spans="1:2" ht="15.75" customHeight="1" x14ac:dyDescent="0.3">
      <c r="A2848" s="122"/>
      <c r="B2848" s="123"/>
    </row>
    <row r="2849" spans="1:2" ht="15.75" customHeight="1" x14ac:dyDescent="0.3">
      <c r="A2849" s="122"/>
      <c r="B2849" s="123"/>
    </row>
    <row r="2850" spans="1:2" ht="15.75" customHeight="1" x14ac:dyDescent="0.3">
      <c r="A2850" s="122"/>
      <c r="B2850" s="123"/>
    </row>
    <row r="2851" spans="1:2" ht="15.75" customHeight="1" x14ac:dyDescent="0.3">
      <c r="A2851" s="122"/>
      <c r="B2851" s="123"/>
    </row>
    <row r="2852" spans="1:2" ht="15.75" customHeight="1" x14ac:dyDescent="0.3">
      <c r="A2852" s="122"/>
      <c r="B2852" s="123"/>
    </row>
    <row r="2853" spans="1:2" ht="15.75" customHeight="1" x14ac:dyDescent="0.3">
      <c r="A2853" s="122"/>
      <c r="B2853" s="123"/>
    </row>
    <row r="2854" spans="1:2" ht="15.75" customHeight="1" x14ac:dyDescent="0.3">
      <c r="A2854" s="122"/>
      <c r="B2854" s="123"/>
    </row>
    <row r="2855" spans="1:2" ht="15.75" customHeight="1" x14ac:dyDescent="0.3">
      <c r="A2855" s="122"/>
      <c r="B2855" s="123"/>
    </row>
    <row r="2856" spans="1:2" ht="15.75" customHeight="1" x14ac:dyDescent="0.3">
      <c r="A2856" s="122"/>
      <c r="B2856" s="123"/>
    </row>
    <row r="2857" spans="1:2" ht="15.75" customHeight="1" x14ac:dyDescent="0.3">
      <c r="A2857" s="122"/>
      <c r="B2857" s="123"/>
    </row>
    <row r="2858" spans="1:2" ht="15.75" customHeight="1" x14ac:dyDescent="0.3">
      <c r="A2858" s="122"/>
      <c r="B2858" s="123"/>
    </row>
    <row r="2859" spans="1:2" ht="15.75" customHeight="1" x14ac:dyDescent="0.3">
      <c r="A2859" s="122"/>
      <c r="B2859" s="123"/>
    </row>
    <row r="2860" spans="1:2" ht="15.75" customHeight="1" x14ac:dyDescent="0.3">
      <c r="A2860" s="122"/>
      <c r="B2860" s="123"/>
    </row>
    <row r="2861" spans="1:2" ht="15.75" customHeight="1" x14ac:dyDescent="0.3">
      <c r="A2861" s="122"/>
      <c r="B2861" s="123"/>
    </row>
    <row r="2862" spans="1:2" ht="15.75" customHeight="1" x14ac:dyDescent="0.3">
      <c r="A2862" s="122"/>
      <c r="B2862" s="123"/>
    </row>
    <row r="2863" spans="1:2" ht="15.75" customHeight="1" x14ac:dyDescent="0.3">
      <c r="A2863" s="122"/>
      <c r="B2863" s="123"/>
    </row>
    <row r="2864" spans="1:2" ht="15.75" customHeight="1" x14ac:dyDescent="0.3">
      <c r="A2864" s="122"/>
      <c r="B2864" s="123"/>
    </row>
    <row r="2865" spans="1:2" ht="15.75" customHeight="1" x14ac:dyDescent="0.3">
      <c r="A2865" s="122"/>
      <c r="B2865" s="123"/>
    </row>
    <row r="2866" spans="1:2" ht="15.75" customHeight="1" x14ac:dyDescent="0.3">
      <c r="A2866" s="122"/>
      <c r="B2866" s="123"/>
    </row>
    <row r="2867" spans="1:2" ht="15.75" customHeight="1" x14ac:dyDescent="0.3">
      <c r="A2867" s="122"/>
      <c r="B2867" s="123"/>
    </row>
    <row r="2868" spans="1:2" ht="15.75" customHeight="1" x14ac:dyDescent="0.3">
      <c r="A2868" s="122"/>
      <c r="B2868" s="123"/>
    </row>
    <row r="2869" spans="1:2" ht="15.75" customHeight="1" x14ac:dyDescent="0.3">
      <c r="A2869" s="122"/>
      <c r="B2869" s="123"/>
    </row>
    <row r="2870" spans="1:2" ht="15.75" customHeight="1" x14ac:dyDescent="0.3">
      <c r="A2870" s="122"/>
      <c r="B2870" s="123"/>
    </row>
    <row r="2871" spans="1:2" ht="15.75" customHeight="1" x14ac:dyDescent="0.3">
      <c r="A2871" s="122"/>
      <c r="B2871" s="123"/>
    </row>
    <row r="2872" spans="1:2" ht="15.75" customHeight="1" x14ac:dyDescent="0.3">
      <c r="A2872" s="122"/>
      <c r="B2872" s="123"/>
    </row>
    <row r="2873" spans="1:2" ht="15.75" customHeight="1" x14ac:dyDescent="0.3">
      <c r="A2873" s="122"/>
      <c r="B2873" s="123"/>
    </row>
    <row r="2874" spans="1:2" ht="15.75" customHeight="1" x14ac:dyDescent="0.3">
      <c r="A2874" s="122"/>
      <c r="B2874" s="123"/>
    </row>
    <row r="2875" spans="1:2" ht="15.75" customHeight="1" x14ac:dyDescent="0.3">
      <c r="A2875" s="122"/>
      <c r="B2875" s="123"/>
    </row>
    <row r="2876" spans="1:2" ht="15.75" customHeight="1" x14ac:dyDescent="0.3">
      <c r="A2876" s="122"/>
      <c r="B2876" s="123"/>
    </row>
    <row r="2877" spans="1:2" ht="15.75" customHeight="1" x14ac:dyDescent="0.3">
      <c r="A2877" s="122"/>
      <c r="B2877" s="123"/>
    </row>
    <row r="2878" spans="1:2" ht="15.75" customHeight="1" x14ac:dyDescent="0.3">
      <c r="A2878" s="122"/>
      <c r="B2878" s="123"/>
    </row>
    <row r="2879" spans="1:2" ht="15.75" customHeight="1" x14ac:dyDescent="0.3">
      <c r="A2879" s="122"/>
      <c r="B2879" s="123"/>
    </row>
    <row r="2880" spans="1:2" ht="15.75" customHeight="1" x14ac:dyDescent="0.3">
      <c r="A2880" s="122"/>
      <c r="B2880" s="123"/>
    </row>
    <row r="2881" spans="1:2" ht="15.75" customHeight="1" x14ac:dyDescent="0.3">
      <c r="A2881" s="122"/>
      <c r="B2881" s="123"/>
    </row>
    <row r="2882" spans="1:2" ht="15.75" customHeight="1" x14ac:dyDescent="0.3">
      <c r="A2882" s="122"/>
      <c r="B2882" s="123"/>
    </row>
    <row r="2883" spans="1:2" ht="15.75" customHeight="1" x14ac:dyDescent="0.3">
      <c r="A2883" s="122"/>
      <c r="B2883" s="123"/>
    </row>
    <row r="2884" spans="1:2" ht="15.75" customHeight="1" x14ac:dyDescent="0.3">
      <c r="A2884" s="122"/>
      <c r="B2884" s="123"/>
    </row>
    <row r="2885" spans="1:2" ht="15.75" customHeight="1" x14ac:dyDescent="0.3">
      <c r="A2885" s="122"/>
      <c r="B2885" s="123"/>
    </row>
    <row r="2886" spans="1:2" ht="15.75" customHeight="1" x14ac:dyDescent="0.3">
      <c r="A2886" s="122"/>
      <c r="B2886" s="123"/>
    </row>
    <row r="2887" spans="1:2" ht="15.75" customHeight="1" x14ac:dyDescent="0.3">
      <c r="A2887" s="122"/>
      <c r="B2887" s="123"/>
    </row>
    <row r="2888" spans="1:2" ht="15.75" customHeight="1" x14ac:dyDescent="0.3">
      <c r="A2888" s="122"/>
      <c r="B2888" s="123"/>
    </row>
    <row r="2889" spans="1:2" ht="15.75" customHeight="1" x14ac:dyDescent="0.3">
      <c r="A2889" s="122"/>
      <c r="B2889" s="123"/>
    </row>
    <row r="2890" spans="1:2" ht="15.75" customHeight="1" x14ac:dyDescent="0.3">
      <c r="A2890" s="122"/>
      <c r="B2890" s="123"/>
    </row>
    <row r="2891" spans="1:2" ht="15.75" customHeight="1" x14ac:dyDescent="0.3">
      <c r="A2891" s="122"/>
      <c r="B2891" s="123"/>
    </row>
    <row r="2892" spans="1:2" ht="15.75" customHeight="1" x14ac:dyDescent="0.3">
      <c r="A2892" s="122"/>
      <c r="B2892" s="123"/>
    </row>
    <row r="2893" spans="1:2" ht="15.75" customHeight="1" x14ac:dyDescent="0.3">
      <c r="A2893" s="122"/>
      <c r="B2893" s="123"/>
    </row>
    <row r="2894" spans="1:2" ht="15.75" customHeight="1" x14ac:dyDescent="0.3">
      <c r="A2894" s="122"/>
      <c r="B2894" s="123"/>
    </row>
    <row r="2895" spans="1:2" ht="15.75" customHeight="1" x14ac:dyDescent="0.3">
      <c r="A2895" s="122"/>
      <c r="B2895" s="123"/>
    </row>
    <row r="2896" spans="1:2" ht="15.75" customHeight="1" x14ac:dyDescent="0.3">
      <c r="A2896" s="122"/>
      <c r="B2896" s="123"/>
    </row>
    <row r="2897" spans="1:2" ht="15.75" customHeight="1" x14ac:dyDescent="0.3">
      <c r="A2897" s="122"/>
      <c r="B2897" s="123"/>
    </row>
    <row r="2898" spans="1:2" ht="15.75" customHeight="1" x14ac:dyDescent="0.3">
      <c r="A2898" s="122"/>
      <c r="B2898" s="123"/>
    </row>
    <row r="2899" spans="1:2" ht="15.75" customHeight="1" x14ac:dyDescent="0.3">
      <c r="A2899" s="122"/>
      <c r="B2899" s="123"/>
    </row>
    <row r="2900" spans="1:2" ht="15.75" customHeight="1" x14ac:dyDescent="0.3">
      <c r="A2900" s="122"/>
      <c r="B2900" s="123"/>
    </row>
    <row r="2901" spans="1:2" ht="15.75" customHeight="1" x14ac:dyDescent="0.3">
      <c r="A2901" s="122"/>
      <c r="B2901" s="123"/>
    </row>
    <row r="2902" spans="1:2" ht="15.75" customHeight="1" x14ac:dyDescent="0.3">
      <c r="A2902" s="122"/>
      <c r="B2902" s="123"/>
    </row>
    <row r="2903" spans="1:2" ht="15.75" customHeight="1" x14ac:dyDescent="0.3">
      <c r="A2903" s="122"/>
      <c r="B2903" s="123"/>
    </row>
    <row r="2904" spans="1:2" ht="15.75" customHeight="1" x14ac:dyDescent="0.3">
      <c r="A2904" s="122"/>
      <c r="B2904" s="123"/>
    </row>
    <row r="2905" spans="1:2" ht="15.75" customHeight="1" x14ac:dyDescent="0.3">
      <c r="A2905" s="122"/>
      <c r="B2905" s="123"/>
    </row>
    <row r="2906" spans="1:2" ht="15.75" customHeight="1" x14ac:dyDescent="0.3">
      <c r="A2906" s="122"/>
      <c r="B2906" s="123"/>
    </row>
    <row r="2907" spans="1:2" ht="15.75" customHeight="1" x14ac:dyDescent="0.3">
      <c r="A2907" s="122"/>
      <c r="B2907" s="123"/>
    </row>
    <row r="2908" spans="1:2" ht="15.75" customHeight="1" x14ac:dyDescent="0.3">
      <c r="A2908" s="122"/>
      <c r="B2908" s="123"/>
    </row>
    <row r="2909" spans="1:2" ht="15.75" customHeight="1" x14ac:dyDescent="0.3">
      <c r="A2909" s="122"/>
      <c r="B2909" s="123"/>
    </row>
    <row r="2910" spans="1:2" ht="15.75" customHeight="1" x14ac:dyDescent="0.3">
      <c r="A2910" s="122"/>
      <c r="B2910" s="123"/>
    </row>
    <row r="2911" spans="1:2" ht="15.75" customHeight="1" x14ac:dyDescent="0.3">
      <c r="A2911" s="122"/>
      <c r="B2911" s="123"/>
    </row>
    <row r="2912" spans="1:2" ht="15.75" customHeight="1" x14ac:dyDescent="0.3">
      <c r="A2912" s="122"/>
      <c r="B2912" s="123"/>
    </row>
    <row r="2913" spans="1:2" ht="15.75" customHeight="1" x14ac:dyDescent="0.3">
      <c r="A2913" s="122"/>
      <c r="B2913" s="123"/>
    </row>
    <row r="2914" spans="1:2" ht="15.75" customHeight="1" x14ac:dyDescent="0.3">
      <c r="A2914" s="122"/>
      <c r="B2914" s="123"/>
    </row>
    <row r="2915" spans="1:2" ht="15.75" customHeight="1" x14ac:dyDescent="0.3">
      <c r="A2915" s="122"/>
      <c r="B2915" s="123"/>
    </row>
    <row r="2916" spans="1:2" ht="15.75" customHeight="1" x14ac:dyDescent="0.3">
      <c r="A2916" s="122"/>
      <c r="B2916" s="123"/>
    </row>
    <row r="2917" spans="1:2" ht="15.75" customHeight="1" x14ac:dyDescent="0.3">
      <c r="A2917" s="122"/>
      <c r="B2917" s="123"/>
    </row>
    <row r="2918" spans="1:2" ht="15.75" customHeight="1" x14ac:dyDescent="0.3">
      <c r="A2918" s="122"/>
      <c r="B2918" s="123"/>
    </row>
    <row r="2919" spans="1:2" ht="15.75" customHeight="1" x14ac:dyDescent="0.3">
      <c r="A2919" s="122"/>
      <c r="B2919" s="123"/>
    </row>
    <row r="2920" spans="1:2" ht="15.75" customHeight="1" x14ac:dyDescent="0.3">
      <c r="A2920" s="122"/>
      <c r="B2920" s="123"/>
    </row>
    <row r="2921" spans="1:2" ht="15.75" customHeight="1" x14ac:dyDescent="0.3">
      <c r="A2921" s="122"/>
      <c r="B2921" s="123"/>
    </row>
    <row r="2922" spans="1:2" ht="15.75" customHeight="1" x14ac:dyDescent="0.3">
      <c r="A2922" s="122"/>
      <c r="B2922" s="123"/>
    </row>
    <row r="2923" spans="1:2" ht="15.75" customHeight="1" x14ac:dyDescent="0.3">
      <c r="A2923" s="122"/>
      <c r="B2923" s="123"/>
    </row>
    <row r="2924" spans="1:2" ht="15.75" customHeight="1" x14ac:dyDescent="0.3">
      <c r="A2924" s="122"/>
      <c r="B2924" s="123"/>
    </row>
    <row r="2925" spans="1:2" ht="15.75" customHeight="1" x14ac:dyDescent="0.3">
      <c r="A2925" s="122"/>
      <c r="B2925" s="123"/>
    </row>
    <row r="2926" spans="1:2" ht="15.75" customHeight="1" x14ac:dyDescent="0.3">
      <c r="A2926" s="122"/>
      <c r="B2926" s="123"/>
    </row>
    <row r="2927" spans="1:2" ht="15.75" customHeight="1" x14ac:dyDescent="0.3">
      <c r="A2927" s="122"/>
      <c r="B2927" s="123"/>
    </row>
    <row r="2928" spans="1:2" ht="15.75" customHeight="1" x14ac:dyDescent="0.3">
      <c r="A2928" s="122"/>
      <c r="B2928" s="123"/>
    </row>
    <row r="2929" spans="1:2" ht="15.75" customHeight="1" x14ac:dyDescent="0.3">
      <c r="A2929" s="122"/>
      <c r="B2929" s="123"/>
    </row>
    <row r="2930" spans="1:2" ht="15.75" customHeight="1" x14ac:dyDescent="0.3">
      <c r="A2930" s="122"/>
      <c r="B2930" s="123"/>
    </row>
    <row r="2931" spans="1:2" ht="15.75" customHeight="1" x14ac:dyDescent="0.3">
      <c r="A2931" s="122"/>
      <c r="B2931" s="123"/>
    </row>
    <row r="2932" spans="1:2" ht="15.75" customHeight="1" x14ac:dyDescent="0.3">
      <c r="A2932" s="122"/>
      <c r="B2932" s="123"/>
    </row>
    <row r="2933" spans="1:2" ht="15.75" customHeight="1" x14ac:dyDescent="0.3">
      <c r="A2933" s="122"/>
      <c r="B2933" s="123"/>
    </row>
    <row r="2934" spans="1:2" ht="15.75" customHeight="1" x14ac:dyDescent="0.3">
      <c r="A2934" s="122"/>
      <c r="B2934" s="123"/>
    </row>
    <row r="2935" spans="1:2" ht="15.75" customHeight="1" x14ac:dyDescent="0.3">
      <c r="A2935" s="122"/>
      <c r="B2935" s="123"/>
    </row>
    <row r="2936" spans="1:2" ht="15.75" customHeight="1" x14ac:dyDescent="0.3">
      <c r="A2936" s="122"/>
      <c r="B2936" s="123"/>
    </row>
    <row r="2937" spans="1:2" ht="15.75" customHeight="1" x14ac:dyDescent="0.3">
      <c r="A2937" s="122"/>
      <c r="B2937" s="123"/>
    </row>
    <row r="2938" spans="1:2" ht="15.75" customHeight="1" x14ac:dyDescent="0.3">
      <c r="A2938" s="122"/>
      <c r="B2938" s="123"/>
    </row>
    <row r="2939" spans="1:2" ht="15.75" customHeight="1" x14ac:dyDescent="0.3">
      <c r="A2939" s="122"/>
      <c r="B2939" s="123"/>
    </row>
    <row r="2940" spans="1:2" ht="15.75" customHeight="1" x14ac:dyDescent="0.3">
      <c r="A2940" s="122"/>
      <c r="B2940" s="123"/>
    </row>
    <row r="2941" spans="1:2" ht="15.75" customHeight="1" x14ac:dyDescent="0.3">
      <c r="A2941" s="122"/>
      <c r="B2941" s="123"/>
    </row>
    <row r="2942" spans="1:2" ht="15.75" customHeight="1" x14ac:dyDescent="0.3">
      <c r="A2942" s="122"/>
      <c r="B2942" s="123"/>
    </row>
    <row r="2943" spans="1:2" ht="15.75" customHeight="1" x14ac:dyDescent="0.3">
      <c r="A2943" s="122"/>
      <c r="B2943" s="123"/>
    </row>
    <row r="2944" spans="1:2" ht="15.75" customHeight="1" x14ac:dyDescent="0.3">
      <c r="A2944" s="122"/>
      <c r="B2944" s="123"/>
    </row>
    <row r="2945" spans="1:2" ht="15.75" customHeight="1" x14ac:dyDescent="0.3">
      <c r="A2945" s="122"/>
      <c r="B2945" s="123"/>
    </row>
    <row r="2946" spans="1:2" ht="15.75" customHeight="1" x14ac:dyDescent="0.3">
      <c r="A2946" s="122"/>
      <c r="B2946" s="123"/>
    </row>
    <row r="2947" spans="1:2" ht="15.75" customHeight="1" x14ac:dyDescent="0.3">
      <c r="A2947" s="122"/>
      <c r="B2947" s="123"/>
    </row>
    <row r="2948" spans="1:2" ht="15.75" customHeight="1" x14ac:dyDescent="0.3">
      <c r="A2948" s="122"/>
      <c r="B2948" s="123"/>
    </row>
    <row r="2949" spans="1:2" ht="15.75" customHeight="1" x14ac:dyDescent="0.3">
      <c r="A2949" s="122"/>
      <c r="B2949" s="123"/>
    </row>
    <row r="2950" spans="1:2" ht="15.75" customHeight="1" x14ac:dyDescent="0.3">
      <c r="A2950" s="122"/>
      <c r="B2950" s="123"/>
    </row>
    <row r="2951" spans="1:2" ht="15.75" customHeight="1" x14ac:dyDescent="0.3">
      <c r="A2951" s="122"/>
      <c r="B2951" s="123"/>
    </row>
    <row r="2952" spans="1:2" ht="15.75" customHeight="1" x14ac:dyDescent="0.3">
      <c r="A2952" s="122"/>
      <c r="B2952" s="123"/>
    </row>
    <row r="2953" spans="1:2" ht="15.75" customHeight="1" x14ac:dyDescent="0.3">
      <c r="A2953" s="122"/>
      <c r="B2953" s="123"/>
    </row>
    <row r="2954" spans="1:2" ht="15.75" customHeight="1" x14ac:dyDescent="0.3">
      <c r="A2954" s="122"/>
      <c r="B2954" s="123"/>
    </row>
    <row r="2955" spans="1:2" ht="15.75" customHeight="1" x14ac:dyDescent="0.3">
      <c r="A2955" s="122"/>
      <c r="B2955" s="123"/>
    </row>
    <row r="2956" spans="1:2" ht="15.75" customHeight="1" x14ac:dyDescent="0.3">
      <c r="A2956" s="122"/>
      <c r="B2956" s="123"/>
    </row>
    <row r="2957" spans="1:2" ht="15.75" customHeight="1" x14ac:dyDescent="0.3">
      <c r="A2957" s="122"/>
      <c r="B2957" s="123"/>
    </row>
    <row r="2958" spans="1:2" ht="15.75" customHeight="1" x14ac:dyDescent="0.3">
      <c r="A2958" s="122"/>
      <c r="B2958" s="123"/>
    </row>
    <row r="2959" spans="1:2" ht="15.75" customHeight="1" x14ac:dyDescent="0.3">
      <c r="A2959" s="122"/>
      <c r="B2959" s="123"/>
    </row>
    <row r="2960" spans="1:2" ht="15.75" customHeight="1" x14ac:dyDescent="0.3">
      <c r="A2960" s="122"/>
      <c r="B2960" s="123"/>
    </row>
    <row r="2961" spans="1:2" ht="15.75" customHeight="1" x14ac:dyDescent="0.3">
      <c r="A2961" s="122"/>
      <c r="B2961" s="123"/>
    </row>
    <row r="2962" spans="1:2" ht="15.75" customHeight="1" x14ac:dyDescent="0.3">
      <c r="A2962" s="122"/>
      <c r="B2962" s="123"/>
    </row>
    <row r="2963" spans="1:2" ht="15.75" customHeight="1" x14ac:dyDescent="0.3">
      <c r="A2963" s="122"/>
      <c r="B2963" s="123"/>
    </row>
    <row r="2964" spans="1:2" ht="15.75" customHeight="1" x14ac:dyDescent="0.3">
      <c r="A2964" s="122"/>
      <c r="B2964" s="123"/>
    </row>
    <row r="2965" spans="1:2" ht="15.75" customHeight="1" x14ac:dyDescent="0.3">
      <c r="A2965" s="122"/>
      <c r="B2965" s="123"/>
    </row>
    <row r="2966" spans="1:2" ht="15.75" customHeight="1" x14ac:dyDescent="0.3">
      <c r="A2966" s="122"/>
      <c r="B2966" s="123"/>
    </row>
    <row r="2967" spans="1:2" ht="15.75" customHeight="1" x14ac:dyDescent="0.3">
      <c r="A2967" s="122"/>
      <c r="B2967" s="123"/>
    </row>
    <row r="2968" spans="1:2" ht="15.75" customHeight="1" x14ac:dyDescent="0.3">
      <c r="A2968" s="122"/>
      <c r="B2968" s="123"/>
    </row>
    <row r="2969" spans="1:2" ht="15.75" customHeight="1" x14ac:dyDescent="0.3">
      <c r="A2969" s="122"/>
      <c r="B2969" s="123"/>
    </row>
    <row r="2970" spans="1:2" ht="15.75" customHeight="1" x14ac:dyDescent="0.3">
      <c r="A2970" s="122"/>
      <c r="B2970" s="123"/>
    </row>
    <row r="2971" spans="1:2" ht="15.75" customHeight="1" x14ac:dyDescent="0.3">
      <c r="A2971" s="122"/>
      <c r="B2971" s="123"/>
    </row>
    <row r="2972" spans="1:2" ht="15.75" customHeight="1" x14ac:dyDescent="0.3">
      <c r="A2972" s="122"/>
      <c r="B2972" s="123"/>
    </row>
    <row r="2973" spans="1:2" ht="15.75" customHeight="1" x14ac:dyDescent="0.3">
      <c r="A2973" s="122"/>
      <c r="B2973" s="123"/>
    </row>
    <row r="2974" spans="1:2" ht="15.75" customHeight="1" x14ac:dyDescent="0.3">
      <c r="A2974" s="122"/>
      <c r="B2974" s="123"/>
    </row>
    <row r="2975" spans="1:2" ht="15.75" customHeight="1" x14ac:dyDescent="0.3">
      <c r="A2975" s="122"/>
      <c r="B2975" s="123"/>
    </row>
    <row r="2976" spans="1:2" ht="15.75" customHeight="1" x14ac:dyDescent="0.3">
      <c r="A2976" s="122"/>
      <c r="B2976" s="123"/>
    </row>
    <row r="2977" spans="1:2" ht="15.75" customHeight="1" x14ac:dyDescent="0.3">
      <c r="A2977" s="122"/>
      <c r="B2977" s="123"/>
    </row>
    <row r="2978" spans="1:2" ht="15.75" customHeight="1" x14ac:dyDescent="0.3">
      <c r="A2978" s="122"/>
      <c r="B2978" s="123"/>
    </row>
    <row r="2979" spans="1:2" ht="15.75" customHeight="1" x14ac:dyDescent="0.3">
      <c r="A2979" s="122"/>
      <c r="B2979" s="123"/>
    </row>
    <row r="2980" spans="1:2" ht="15.75" customHeight="1" x14ac:dyDescent="0.3">
      <c r="A2980" s="122"/>
      <c r="B2980" s="123"/>
    </row>
    <row r="2981" spans="1:2" ht="15.75" customHeight="1" x14ac:dyDescent="0.3">
      <c r="A2981" s="122"/>
      <c r="B2981" s="123"/>
    </row>
    <row r="2982" spans="1:2" ht="15.75" customHeight="1" x14ac:dyDescent="0.3">
      <c r="A2982" s="122"/>
      <c r="B2982" s="123"/>
    </row>
    <row r="2983" spans="1:2" ht="15.75" customHeight="1" x14ac:dyDescent="0.3">
      <c r="A2983" s="122"/>
      <c r="B2983" s="123"/>
    </row>
    <row r="2984" spans="1:2" ht="15.75" customHeight="1" x14ac:dyDescent="0.3">
      <c r="A2984" s="122"/>
      <c r="B2984" s="123"/>
    </row>
    <row r="2985" spans="1:2" ht="15.75" customHeight="1" x14ac:dyDescent="0.3">
      <c r="A2985" s="122"/>
      <c r="B2985" s="123"/>
    </row>
    <row r="2986" spans="1:2" ht="15.75" customHeight="1" x14ac:dyDescent="0.3">
      <c r="A2986" s="122"/>
      <c r="B2986" s="123"/>
    </row>
    <row r="2987" spans="1:2" ht="15.75" customHeight="1" x14ac:dyDescent="0.3">
      <c r="A2987" s="122"/>
      <c r="B2987" s="123"/>
    </row>
    <row r="2988" spans="1:2" ht="15.75" customHeight="1" x14ac:dyDescent="0.3">
      <c r="A2988" s="122"/>
      <c r="B2988" s="123"/>
    </row>
    <row r="2989" spans="1:2" ht="15.75" customHeight="1" x14ac:dyDescent="0.3">
      <c r="A2989" s="122"/>
      <c r="B2989" s="123"/>
    </row>
    <row r="2990" spans="1:2" ht="15.75" customHeight="1" x14ac:dyDescent="0.3">
      <c r="A2990" s="122"/>
      <c r="B2990" s="123"/>
    </row>
    <row r="2991" spans="1:2" ht="15.75" customHeight="1" x14ac:dyDescent="0.3">
      <c r="A2991" s="122"/>
      <c r="B2991" s="123"/>
    </row>
    <row r="2992" spans="1:2" ht="15.75" customHeight="1" x14ac:dyDescent="0.3">
      <c r="A2992" s="122"/>
      <c r="B2992" s="123"/>
    </row>
    <row r="2993" spans="1:2" ht="15.75" customHeight="1" x14ac:dyDescent="0.3">
      <c r="A2993" s="122"/>
      <c r="B2993" s="123"/>
    </row>
    <row r="2994" spans="1:2" ht="15.75" customHeight="1" x14ac:dyDescent="0.3">
      <c r="A2994" s="122"/>
      <c r="B2994" s="123"/>
    </row>
    <row r="2995" spans="1:2" ht="15.75" customHeight="1" x14ac:dyDescent="0.3">
      <c r="A2995" s="122"/>
      <c r="B2995" s="123"/>
    </row>
    <row r="2996" spans="1:2" ht="15.75" customHeight="1" x14ac:dyDescent="0.3">
      <c r="A2996" s="122"/>
      <c r="B2996" s="123"/>
    </row>
    <row r="2997" spans="1:2" ht="15.75" customHeight="1" x14ac:dyDescent="0.3">
      <c r="A2997" s="122"/>
      <c r="B2997" s="123"/>
    </row>
    <row r="2998" spans="1:2" ht="15.75" customHeight="1" x14ac:dyDescent="0.3">
      <c r="A2998" s="122"/>
      <c r="B2998" s="123"/>
    </row>
    <row r="2999" spans="1:2" ht="15.75" customHeight="1" x14ac:dyDescent="0.3">
      <c r="A2999" s="122"/>
      <c r="B2999" s="123"/>
    </row>
    <row r="3000" spans="1:2" ht="15.75" customHeight="1" x14ac:dyDescent="0.3">
      <c r="A3000" s="122"/>
      <c r="B3000" s="123"/>
    </row>
    <row r="3001" spans="1:2" ht="15.75" customHeight="1" x14ac:dyDescent="0.3">
      <c r="A3001" s="122"/>
      <c r="B3001" s="123"/>
    </row>
    <row r="3002" spans="1:2" ht="15.75" customHeight="1" x14ac:dyDescent="0.3">
      <c r="A3002" s="122"/>
      <c r="B3002" s="123"/>
    </row>
    <row r="3003" spans="1:2" ht="15.75" customHeight="1" x14ac:dyDescent="0.3">
      <c r="A3003" s="122"/>
      <c r="B3003" s="123"/>
    </row>
    <row r="3004" spans="1:2" ht="15.75" customHeight="1" x14ac:dyDescent="0.3">
      <c r="A3004" s="122"/>
      <c r="B3004" s="123"/>
    </row>
    <row r="3005" spans="1:2" ht="15.75" customHeight="1" x14ac:dyDescent="0.3">
      <c r="A3005" s="122"/>
      <c r="B3005" s="123"/>
    </row>
    <row r="3006" spans="1:2" ht="15.75" customHeight="1" x14ac:dyDescent="0.3">
      <c r="A3006" s="122"/>
      <c r="B3006" s="123"/>
    </row>
    <row r="3007" spans="1:2" ht="15.75" customHeight="1" x14ac:dyDescent="0.3">
      <c r="A3007" s="122"/>
      <c r="B3007" s="123"/>
    </row>
    <row r="3008" spans="1:2" ht="15.75" customHeight="1" x14ac:dyDescent="0.3">
      <c r="A3008" s="122"/>
      <c r="B3008" s="123"/>
    </row>
    <row r="3009" spans="1:2" ht="15.75" customHeight="1" x14ac:dyDescent="0.3">
      <c r="A3009" s="122"/>
      <c r="B3009" s="123"/>
    </row>
    <row r="3010" spans="1:2" ht="15.75" customHeight="1" x14ac:dyDescent="0.3">
      <c r="A3010" s="122"/>
      <c r="B3010" s="123"/>
    </row>
    <row r="3011" spans="1:2" ht="15.75" customHeight="1" x14ac:dyDescent="0.3">
      <c r="A3011" s="122"/>
      <c r="B3011" s="123"/>
    </row>
    <row r="3012" spans="1:2" ht="15.75" customHeight="1" x14ac:dyDescent="0.3">
      <c r="A3012" s="122"/>
      <c r="B3012" s="123"/>
    </row>
    <row r="3013" spans="1:2" ht="15.75" customHeight="1" x14ac:dyDescent="0.3">
      <c r="A3013" s="122"/>
      <c r="B3013" s="123"/>
    </row>
    <row r="3014" spans="1:2" ht="15.75" customHeight="1" x14ac:dyDescent="0.3">
      <c r="A3014" s="122"/>
      <c r="B3014" s="123"/>
    </row>
    <row r="3015" spans="1:2" ht="15.75" customHeight="1" x14ac:dyDescent="0.3">
      <c r="A3015" s="122"/>
      <c r="B3015" s="123"/>
    </row>
    <row r="3016" spans="1:2" ht="15.75" customHeight="1" x14ac:dyDescent="0.3">
      <c r="A3016" s="122"/>
      <c r="B3016" s="123"/>
    </row>
    <row r="3017" spans="1:2" ht="15.75" customHeight="1" x14ac:dyDescent="0.3">
      <c r="A3017" s="122"/>
      <c r="B3017" s="123"/>
    </row>
    <row r="3018" spans="1:2" ht="15.75" customHeight="1" x14ac:dyDescent="0.3">
      <c r="A3018" s="122"/>
      <c r="B3018" s="123"/>
    </row>
    <row r="3019" spans="1:2" ht="15.75" customHeight="1" x14ac:dyDescent="0.3">
      <c r="A3019" s="122"/>
      <c r="B3019" s="123"/>
    </row>
    <row r="3020" spans="1:2" ht="15.75" customHeight="1" x14ac:dyDescent="0.3">
      <c r="A3020" s="122"/>
      <c r="B3020" s="123"/>
    </row>
    <row r="3021" spans="1:2" ht="15.75" customHeight="1" x14ac:dyDescent="0.3">
      <c r="A3021" s="122"/>
      <c r="B3021" s="123"/>
    </row>
    <row r="3022" spans="1:2" ht="15.75" customHeight="1" x14ac:dyDescent="0.3">
      <c r="A3022" s="122"/>
      <c r="B3022" s="123"/>
    </row>
    <row r="3023" spans="1:2" ht="15.75" customHeight="1" x14ac:dyDescent="0.3">
      <c r="A3023" s="122"/>
      <c r="B3023" s="123"/>
    </row>
    <row r="3024" spans="1:2" ht="15.75" customHeight="1" x14ac:dyDescent="0.3">
      <c r="A3024" s="122"/>
      <c r="B3024" s="123"/>
    </row>
    <row r="3025" spans="1:2" ht="15.75" customHeight="1" x14ac:dyDescent="0.3">
      <c r="A3025" s="122"/>
      <c r="B3025" s="123"/>
    </row>
    <row r="3026" spans="1:2" ht="15.75" customHeight="1" x14ac:dyDescent="0.3">
      <c r="A3026" s="122"/>
      <c r="B3026" s="123"/>
    </row>
    <row r="3027" spans="1:2" ht="15.75" customHeight="1" x14ac:dyDescent="0.3">
      <c r="A3027" s="122"/>
      <c r="B3027" s="123"/>
    </row>
    <row r="3028" spans="1:2" ht="15.75" customHeight="1" x14ac:dyDescent="0.3">
      <c r="A3028" s="122"/>
      <c r="B3028" s="123"/>
    </row>
    <row r="3029" spans="1:2" ht="15.75" customHeight="1" x14ac:dyDescent="0.3">
      <c r="A3029" s="122"/>
      <c r="B3029" s="123"/>
    </row>
    <row r="3030" spans="1:2" ht="15.75" customHeight="1" x14ac:dyDescent="0.3">
      <c r="A3030" s="122"/>
      <c r="B3030" s="123"/>
    </row>
    <row r="3031" spans="1:2" ht="15.75" customHeight="1" x14ac:dyDescent="0.3">
      <c r="A3031" s="122"/>
      <c r="B3031" s="123"/>
    </row>
    <row r="3032" spans="1:2" ht="15.75" customHeight="1" x14ac:dyDescent="0.3">
      <c r="A3032" s="122"/>
      <c r="B3032" s="123"/>
    </row>
    <row r="3033" spans="1:2" ht="15.75" customHeight="1" x14ac:dyDescent="0.3">
      <c r="A3033" s="122"/>
      <c r="B3033" s="123"/>
    </row>
    <row r="3034" spans="1:2" ht="15.75" customHeight="1" x14ac:dyDescent="0.3">
      <c r="A3034" s="122"/>
      <c r="B3034" s="123"/>
    </row>
    <row r="3035" spans="1:2" ht="15.75" customHeight="1" x14ac:dyDescent="0.3">
      <c r="A3035" s="122"/>
      <c r="B3035" s="123"/>
    </row>
    <row r="3036" spans="1:2" ht="15.75" customHeight="1" x14ac:dyDescent="0.3">
      <c r="A3036" s="122"/>
      <c r="B3036" s="123"/>
    </row>
    <row r="3037" spans="1:2" ht="15.75" customHeight="1" x14ac:dyDescent="0.3">
      <c r="A3037" s="122"/>
      <c r="B3037" s="123"/>
    </row>
    <row r="3038" spans="1:2" ht="15.75" customHeight="1" x14ac:dyDescent="0.3">
      <c r="A3038" s="122"/>
      <c r="B3038" s="123"/>
    </row>
    <row r="3039" spans="1:2" ht="15.75" customHeight="1" x14ac:dyDescent="0.3">
      <c r="A3039" s="122"/>
      <c r="B3039" s="123"/>
    </row>
    <row r="3040" spans="1:2" ht="15.75" customHeight="1" x14ac:dyDescent="0.3">
      <c r="A3040" s="122"/>
      <c r="B3040" s="123"/>
    </row>
    <row r="3041" spans="1:2" ht="15.75" customHeight="1" x14ac:dyDescent="0.3">
      <c r="A3041" s="122"/>
      <c r="B3041" s="123"/>
    </row>
    <row r="3042" spans="1:2" ht="15.75" customHeight="1" x14ac:dyDescent="0.3">
      <c r="A3042" s="122"/>
      <c r="B3042" s="123"/>
    </row>
    <row r="3043" spans="1:2" ht="15.75" customHeight="1" x14ac:dyDescent="0.3">
      <c r="A3043" s="122"/>
      <c r="B3043" s="123"/>
    </row>
    <row r="3044" spans="1:2" ht="15.75" customHeight="1" x14ac:dyDescent="0.3">
      <c r="A3044" s="122"/>
      <c r="B3044" s="123"/>
    </row>
    <row r="3045" spans="1:2" ht="15.75" customHeight="1" x14ac:dyDescent="0.3">
      <c r="A3045" s="122"/>
      <c r="B3045" s="123"/>
    </row>
    <row r="3046" spans="1:2" ht="15.75" customHeight="1" x14ac:dyDescent="0.3">
      <c r="A3046" s="122"/>
      <c r="B3046" s="123"/>
    </row>
    <row r="3047" spans="1:2" ht="15.75" customHeight="1" x14ac:dyDescent="0.3">
      <c r="A3047" s="122"/>
      <c r="B3047" s="123"/>
    </row>
    <row r="3048" spans="1:2" ht="15.75" customHeight="1" x14ac:dyDescent="0.3">
      <c r="A3048" s="122"/>
      <c r="B3048" s="123"/>
    </row>
    <row r="3049" spans="1:2" ht="15.75" customHeight="1" x14ac:dyDescent="0.3">
      <c r="A3049" s="122"/>
      <c r="B3049" s="123"/>
    </row>
    <row r="3050" spans="1:2" ht="15.75" customHeight="1" x14ac:dyDescent="0.3">
      <c r="A3050" s="122"/>
      <c r="B3050" s="123"/>
    </row>
    <row r="3051" spans="1:2" ht="15.75" customHeight="1" x14ac:dyDescent="0.3">
      <c r="A3051" s="122"/>
      <c r="B3051" s="123"/>
    </row>
    <row r="3052" spans="1:2" ht="15.75" customHeight="1" x14ac:dyDescent="0.3">
      <c r="A3052" s="122"/>
      <c r="B3052" s="123"/>
    </row>
    <row r="3053" spans="1:2" ht="15.75" customHeight="1" x14ac:dyDescent="0.3">
      <c r="A3053" s="122"/>
      <c r="B3053" s="123"/>
    </row>
    <row r="3054" spans="1:2" ht="15.75" customHeight="1" x14ac:dyDescent="0.3">
      <c r="A3054" s="122"/>
      <c r="B3054" s="123"/>
    </row>
    <row r="3055" spans="1:2" ht="15.75" customHeight="1" x14ac:dyDescent="0.3">
      <c r="A3055" s="122"/>
      <c r="B3055" s="123"/>
    </row>
    <row r="3056" spans="1:2" ht="15.75" customHeight="1" x14ac:dyDescent="0.3">
      <c r="A3056" s="122"/>
      <c r="B3056" s="123"/>
    </row>
    <row r="3057" spans="1:2" ht="15.75" customHeight="1" x14ac:dyDescent="0.3">
      <c r="A3057" s="122"/>
      <c r="B3057" s="123"/>
    </row>
    <row r="3058" spans="1:2" ht="15.75" customHeight="1" x14ac:dyDescent="0.3">
      <c r="A3058" s="122"/>
      <c r="B3058" s="123"/>
    </row>
    <row r="3059" spans="1:2" ht="15.75" customHeight="1" x14ac:dyDescent="0.3">
      <c r="A3059" s="122"/>
      <c r="B3059" s="123"/>
    </row>
    <row r="3060" spans="1:2" ht="15.75" customHeight="1" x14ac:dyDescent="0.3">
      <c r="A3060" s="122"/>
      <c r="B3060" s="123"/>
    </row>
    <row r="3061" spans="1:2" ht="15.75" customHeight="1" x14ac:dyDescent="0.3">
      <c r="A3061" s="122"/>
      <c r="B3061" s="123"/>
    </row>
    <row r="3062" spans="1:2" ht="15.75" customHeight="1" x14ac:dyDescent="0.3">
      <c r="A3062" s="122"/>
      <c r="B3062" s="123"/>
    </row>
    <row r="3063" spans="1:2" ht="15.75" customHeight="1" x14ac:dyDescent="0.3">
      <c r="A3063" s="122"/>
      <c r="B3063" s="123"/>
    </row>
    <row r="3064" spans="1:2" ht="15.75" customHeight="1" x14ac:dyDescent="0.3">
      <c r="A3064" s="122"/>
      <c r="B3064" s="123"/>
    </row>
    <row r="3065" spans="1:2" ht="15.75" customHeight="1" x14ac:dyDescent="0.3">
      <c r="A3065" s="122"/>
      <c r="B3065" s="123"/>
    </row>
    <row r="3066" spans="1:2" ht="15.75" customHeight="1" x14ac:dyDescent="0.3">
      <c r="A3066" s="122"/>
      <c r="B3066" s="123"/>
    </row>
    <row r="3067" spans="1:2" ht="15.75" customHeight="1" x14ac:dyDescent="0.3">
      <c r="A3067" s="122"/>
      <c r="B3067" s="123"/>
    </row>
    <row r="3068" spans="1:2" ht="15.75" customHeight="1" x14ac:dyDescent="0.3">
      <c r="A3068" s="122"/>
      <c r="B3068" s="123"/>
    </row>
    <row r="3069" spans="1:2" ht="15.75" customHeight="1" x14ac:dyDescent="0.3">
      <c r="A3069" s="122"/>
      <c r="B3069" s="123"/>
    </row>
    <row r="3070" spans="1:2" ht="15.75" customHeight="1" x14ac:dyDescent="0.3">
      <c r="A3070" s="122"/>
      <c r="B3070" s="123"/>
    </row>
    <row r="3071" spans="1:2" ht="15.75" customHeight="1" x14ac:dyDescent="0.3">
      <c r="A3071" s="122"/>
      <c r="B3071" s="123"/>
    </row>
    <row r="3072" spans="1:2" ht="15.75" customHeight="1" x14ac:dyDescent="0.3">
      <c r="A3072" s="122"/>
      <c r="B3072" s="123"/>
    </row>
    <row r="3073" spans="1:2" ht="15.75" customHeight="1" x14ac:dyDescent="0.3">
      <c r="A3073" s="122"/>
      <c r="B3073" s="123"/>
    </row>
    <row r="3074" spans="1:2" ht="15.75" customHeight="1" x14ac:dyDescent="0.3">
      <c r="A3074" s="122"/>
      <c r="B3074" s="123"/>
    </row>
    <row r="3075" spans="1:2" ht="15.75" customHeight="1" x14ac:dyDescent="0.3">
      <c r="A3075" s="122"/>
      <c r="B3075" s="123"/>
    </row>
    <row r="3076" spans="1:2" ht="15.75" customHeight="1" x14ac:dyDescent="0.3">
      <c r="A3076" s="122"/>
      <c r="B3076" s="123"/>
    </row>
    <row r="3077" spans="1:2" ht="15.75" customHeight="1" x14ac:dyDescent="0.3">
      <c r="A3077" s="122"/>
      <c r="B3077" s="123"/>
    </row>
    <row r="3078" spans="1:2" ht="15.75" customHeight="1" x14ac:dyDescent="0.3">
      <c r="A3078" s="122"/>
      <c r="B3078" s="123"/>
    </row>
    <row r="3079" spans="1:2" ht="15.75" customHeight="1" x14ac:dyDescent="0.3">
      <c r="A3079" s="122"/>
      <c r="B3079" s="123"/>
    </row>
    <row r="3080" spans="1:2" ht="15.75" customHeight="1" x14ac:dyDescent="0.3">
      <c r="A3080" s="122"/>
      <c r="B3080" s="123"/>
    </row>
    <row r="3081" spans="1:2" ht="15.75" customHeight="1" x14ac:dyDescent="0.3">
      <c r="A3081" s="122"/>
      <c r="B3081" s="123"/>
    </row>
    <row r="3082" spans="1:2" ht="15.75" customHeight="1" x14ac:dyDescent="0.3">
      <c r="A3082" s="122"/>
      <c r="B3082" s="123"/>
    </row>
    <row r="3083" spans="1:2" ht="15.75" customHeight="1" x14ac:dyDescent="0.3">
      <c r="A3083" s="122"/>
      <c r="B3083" s="123"/>
    </row>
    <row r="3084" spans="1:2" ht="15.75" customHeight="1" x14ac:dyDescent="0.3">
      <c r="A3084" s="122"/>
      <c r="B3084" s="123"/>
    </row>
    <row r="3085" spans="1:2" ht="15.75" customHeight="1" x14ac:dyDescent="0.3">
      <c r="A3085" s="122"/>
      <c r="B3085" s="123"/>
    </row>
    <row r="3086" spans="1:2" ht="15.75" customHeight="1" x14ac:dyDescent="0.3">
      <c r="A3086" s="122"/>
      <c r="B3086" s="123"/>
    </row>
    <row r="3087" spans="1:2" ht="15.75" customHeight="1" x14ac:dyDescent="0.3">
      <c r="A3087" s="122"/>
      <c r="B3087" s="123"/>
    </row>
    <row r="3088" spans="1:2" ht="15.75" customHeight="1" x14ac:dyDescent="0.3">
      <c r="A3088" s="122"/>
      <c r="B3088" s="123"/>
    </row>
    <row r="3089" spans="1:2" ht="15.75" customHeight="1" x14ac:dyDescent="0.3">
      <c r="A3089" s="122"/>
      <c r="B3089" s="123"/>
    </row>
    <row r="3090" spans="1:2" ht="15.75" customHeight="1" x14ac:dyDescent="0.3">
      <c r="A3090" s="122"/>
      <c r="B3090" s="123"/>
    </row>
    <row r="3091" spans="1:2" ht="15.75" customHeight="1" x14ac:dyDescent="0.3">
      <c r="A3091" s="122"/>
      <c r="B3091" s="123"/>
    </row>
    <row r="3092" spans="1:2" ht="15.75" customHeight="1" x14ac:dyDescent="0.3">
      <c r="A3092" s="122"/>
      <c r="B3092" s="123"/>
    </row>
    <row r="3093" spans="1:2" ht="15.75" customHeight="1" x14ac:dyDescent="0.3">
      <c r="A3093" s="122"/>
      <c r="B3093" s="123"/>
    </row>
    <row r="3094" spans="1:2" ht="15.75" customHeight="1" x14ac:dyDescent="0.3">
      <c r="A3094" s="122"/>
      <c r="B3094" s="123"/>
    </row>
    <row r="3095" spans="1:2" ht="15.75" customHeight="1" x14ac:dyDescent="0.3">
      <c r="A3095" s="122"/>
      <c r="B3095" s="123"/>
    </row>
    <row r="3096" spans="1:2" ht="15.75" customHeight="1" x14ac:dyDescent="0.3">
      <c r="A3096" s="122"/>
      <c r="B3096" s="123"/>
    </row>
    <row r="3097" spans="1:2" ht="15.75" customHeight="1" x14ac:dyDescent="0.3">
      <c r="A3097" s="122"/>
      <c r="B3097" s="123"/>
    </row>
    <row r="3098" spans="1:2" ht="15.75" customHeight="1" x14ac:dyDescent="0.3">
      <c r="A3098" s="122"/>
      <c r="B3098" s="123"/>
    </row>
    <row r="3099" spans="1:2" ht="15.75" customHeight="1" x14ac:dyDescent="0.3">
      <c r="A3099" s="122"/>
      <c r="B3099" s="123"/>
    </row>
    <row r="3100" spans="1:2" ht="15.75" customHeight="1" x14ac:dyDescent="0.3">
      <c r="A3100" s="122"/>
      <c r="B3100" s="123"/>
    </row>
    <row r="3101" spans="1:2" ht="15.75" customHeight="1" x14ac:dyDescent="0.3">
      <c r="A3101" s="122"/>
      <c r="B3101" s="123"/>
    </row>
    <row r="3102" spans="1:2" ht="15.75" customHeight="1" x14ac:dyDescent="0.3">
      <c r="A3102" s="122"/>
      <c r="B3102" s="123"/>
    </row>
    <row r="3103" spans="1:2" ht="15.75" customHeight="1" x14ac:dyDescent="0.3">
      <c r="A3103" s="122"/>
      <c r="B3103" s="123"/>
    </row>
    <row r="3104" spans="1:2" ht="15.75" customHeight="1" x14ac:dyDescent="0.3">
      <c r="A3104" s="122"/>
      <c r="B3104" s="123"/>
    </row>
    <row r="3105" spans="1:2" ht="15.75" customHeight="1" x14ac:dyDescent="0.3">
      <c r="A3105" s="122"/>
      <c r="B3105" s="123"/>
    </row>
    <row r="3106" spans="1:2" ht="15.75" customHeight="1" x14ac:dyDescent="0.3">
      <c r="A3106" s="122"/>
      <c r="B3106" s="123"/>
    </row>
    <row r="3107" spans="1:2" ht="15.75" customHeight="1" x14ac:dyDescent="0.3">
      <c r="A3107" s="122"/>
      <c r="B3107" s="123"/>
    </row>
    <row r="3108" spans="1:2" ht="15.75" customHeight="1" x14ac:dyDescent="0.3">
      <c r="A3108" s="122"/>
      <c r="B3108" s="123"/>
    </row>
    <row r="3109" spans="1:2" ht="15.75" customHeight="1" x14ac:dyDescent="0.3">
      <c r="A3109" s="122"/>
      <c r="B3109" s="123"/>
    </row>
    <row r="3110" spans="1:2" ht="15.75" customHeight="1" x14ac:dyDescent="0.3">
      <c r="A3110" s="122"/>
      <c r="B3110" s="123"/>
    </row>
    <row r="3111" spans="1:2" ht="15.75" customHeight="1" x14ac:dyDescent="0.3">
      <c r="A3111" s="122"/>
      <c r="B3111" s="123"/>
    </row>
    <row r="3112" spans="1:2" ht="15.75" customHeight="1" x14ac:dyDescent="0.3">
      <c r="A3112" s="122"/>
      <c r="B3112" s="123"/>
    </row>
    <row r="3113" spans="1:2" ht="15.75" customHeight="1" x14ac:dyDescent="0.3">
      <c r="A3113" s="122"/>
      <c r="B3113" s="123"/>
    </row>
    <row r="3114" spans="1:2" ht="15.75" customHeight="1" x14ac:dyDescent="0.3">
      <c r="A3114" s="122"/>
      <c r="B3114" s="123"/>
    </row>
    <row r="3115" spans="1:2" ht="15.75" customHeight="1" x14ac:dyDescent="0.3">
      <c r="A3115" s="122"/>
      <c r="B3115" s="123"/>
    </row>
    <row r="3116" spans="1:2" ht="15.75" customHeight="1" x14ac:dyDescent="0.3">
      <c r="A3116" s="122"/>
      <c r="B3116" s="123"/>
    </row>
    <row r="3117" spans="1:2" ht="15.75" customHeight="1" x14ac:dyDescent="0.3">
      <c r="A3117" s="122"/>
      <c r="B3117" s="123"/>
    </row>
    <row r="3118" spans="1:2" ht="15.75" customHeight="1" x14ac:dyDescent="0.3">
      <c r="A3118" s="122"/>
      <c r="B3118" s="123"/>
    </row>
    <row r="3119" spans="1:2" ht="15.75" customHeight="1" x14ac:dyDescent="0.3">
      <c r="A3119" s="122"/>
      <c r="B3119" s="123"/>
    </row>
    <row r="3120" spans="1:2" ht="15.75" customHeight="1" x14ac:dyDescent="0.3">
      <c r="A3120" s="122"/>
      <c r="B3120" s="123"/>
    </row>
    <row r="3121" spans="1:2" ht="15.75" customHeight="1" x14ac:dyDescent="0.3">
      <c r="A3121" s="122"/>
      <c r="B3121" s="123"/>
    </row>
    <row r="3122" spans="1:2" ht="15.75" customHeight="1" x14ac:dyDescent="0.3">
      <c r="A3122" s="122"/>
      <c r="B3122" s="123"/>
    </row>
    <row r="3123" spans="1:2" ht="15.75" customHeight="1" x14ac:dyDescent="0.3">
      <c r="A3123" s="122"/>
      <c r="B3123" s="123"/>
    </row>
    <row r="3124" spans="1:2" ht="15.75" customHeight="1" x14ac:dyDescent="0.3">
      <c r="A3124" s="122"/>
      <c r="B3124" s="123"/>
    </row>
    <row r="3125" spans="1:2" ht="15.75" customHeight="1" x14ac:dyDescent="0.3">
      <c r="A3125" s="122"/>
      <c r="B3125" s="123"/>
    </row>
    <row r="3126" spans="1:2" ht="15.75" customHeight="1" x14ac:dyDescent="0.3">
      <c r="A3126" s="122"/>
      <c r="B3126" s="123"/>
    </row>
    <row r="3127" spans="1:2" ht="15.75" customHeight="1" x14ac:dyDescent="0.3">
      <c r="A3127" s="122"/>
      <c r="B3127" s="123"/>
    </row>
    <row r="3128" spans="1:2" ht="15.75" customHeight="1" x14ac:dyDescent="0.3">
      <c r="A3128" s="122"/>
      <c r="B3128" s="123"/>
    </row>
    <row r="3129" spans="1:2" ht="15.75" customHeight="1" x14ac:dyDescent="0.3">
      <c r="A3129" s="122"/>
      <c r="B3129" s="123"/>
    </row>
    <row r="3130" spans="1:2" ht="15.75" customHeight="1" x14ac:dyDescent="0.3">
      <c r="A3130" s="122"/>
      <c r="B3130" s="123"/>
    </row>
    <row r="3131" spans="1:2" ht="15.75" customHeight="1" x14ac:dyDescent="0.3">
      <c r="A3131" s="122"/>
      <c r="B3131" s="123"/>
    </row>
    <row r="3132" spans="1:2" ht="15.75" customHeight="1" x14ac:dyDescent="0.3">
      <c r="A3132" s="122"/>
      <c r="B3132" s="123"/>
    </row>
    <row r="3133" spans="1:2" ht="15.75" customHeight="1" x14ac:dyDescent="0.3">
      <c r="A3133" s="122"/>
      <c r="B3133" s="123"/>
    </row>
    <row r="3134" spans="1:2" ht="15.75" customHeight="1" x14ac:dyDescent="0.3">
      <c r="A3134" s="122"/>
      <c r="B3134" s="123"/>
    </row>
    <row r="3135" spans="1:2" ht="15.75" customHeight="1" x14ac:dyDescent="0.3">
      <c r="A3135" s="122"/>
      <c r="B3135" s="123"/>
    </row>
    <row r="3136" spans="1:2" ht="15.75" customHeight="1" x14ac:dyDescent="0.3">
      <c r="A3136" s="122"/>
      <c r="B3136" s="123"/>
    </row>
    <row r="3137" spans="1:2" ht="15.75" customHeight="1" x14ac:dyDescent="0.3">
      <c r="A3137" s="122"/>
      <c r="B3137" s="123"/>
    </row>
    <row r="3138" spans="1:2" ht="15.75" customHeight="1" x14ac:dyDescent="0.3">
      <c r="A3138" s="122"/>
      <c r="B3138" s="123"/>
    </row>
    <row r="3139" spans="1:2" ht="15.75" customHeight="1" x14ac:dyDescent="0.3">
      <c r="A3139" s="122"/>
      <c r="B3139" s="123"/>
    </row>
    <row r="3140" spans="1:2" ht="15.75" customHeight="1" x14ac:dyDescent="0.3">
      <c r="A3140" s="122"/>
      <c r="B3140" s="123"/>
    </row>
    <row r="3141" spans="1:2" ht="15.75" customHeight="1" x14ac:dyDescent="0.3">
      <c r="A3141" s="122"/>
      <c r="B3141" s="123"/>
    </row>
    <row r="3142" spans="1:2" ht="15.75" customHeight="1" x14ac:dyDescent="0.3">
      <c r="A3142" s="122"/>
      <c r="B3142" s="123"/>
    </row>
    <row r="3143" spans="1:2" ht="15.75" customHeight="1" x14ac:dyDescent="0.3">
      <c r="A3143" s="122"/>
      <c r="B3143" s="123"/>
    </row>
    <row r="3144" spans="1:2" ht="15.75" customHeight="1" x14ac:dyDescent="0.3">
      <c r="A3144" s="122"/>
      <c r="B3144" s="123"/>
    </row>
    <row r="3145" spans="1:2" ht="15.75" customHeight="1" x14ac:dyDescent="0.3">
      <c r="A3145" s="122"/>
      <c r="B3145" s="123"/>
    </row>
    <row r="3146" spans="1:2" ht="15.75" customHeight="1" x14ac:dyDescent="0.3">
      <c r="A3146" s="122"/>
      <c r="B3146" s="123"/>
    </row>
    <row r="3147" spans="1:2" ht="15.75" customHeight="1" x14ac:dyDescent="0.3">
      <c r="A3147" s="122"/>
      <c r="B3147" s="123"/>
    </row>
    <row r="3148" spans="1:2" ht="15.75" customHeight="1" x14ac:dyDescent="0.3">
      <c r="A3148" s="122"/>
      <c r="B3148" s="123"/>
    </row>
    <row r="3149" spans="1:2" ht="15.75" customHeight="1" x14ac:dyDescent="0.3">
      <c r="A3149" s="122"/>
      <c r="B3149" s="123"/>
    </row>
    <row r="3150" spans="1:2" ht="15.75" customHeight="1" x14ac:dyDescent="0.3">
      <c r="A3150" s="122"/>
      <c r="B3150" s="123"/>
    </row>
    <row r="3151" spans="1:2" ht="15.75" customHeight="1" x14ac:dyDescent="0.3">
      <c r="A3151" s="122"/>
      <c r="B3151" s="123"/>
    </row>
    <row r="3152" spans="1:2" ht="15.75" customHeight="1" x14ac:dyDescent="0.3">
      <c r="A3152" s="122"/>
      <c r="B3152" s="123"/>
    </row>
    <row r="3153" spans="1:2" ht="15.75" customHeight="1" x14ac:dyDescent="0.3">
      <c r="A3153" s="122"/>
      <c r="B3153" s="123"/>
    </row>
    <row r="3154" spans="1:2" ht="15.75" customHeight="1" x14ac:dyDescent="0.3">
      <c r="A3154" s="122"/>
      <c r="B3154" s="123"/>
    </row>
    <row r="3155" spans="1:2" ht="15.75" customHeight="1" x14ac:dyDescent="0.3">
      <c r="A3155" s="122"/>
      <c r="B3155" s="123"/>
    </row>
    <row r="3156" spans="1:2" ht="15.75" customHeight="1" x14ac:dyDescent="0.3">
      <c r="A3156" s="122"/>
      <c r="B3156" s="123"/>
    </row>
    <row r="3157" spans="1:2" ht="15.75" customHeight="1" x14ac:dyDescent="0.3">
      <c r="A3157" s="122"/>
      <c r="B3157" s="123"/>
    </row>
    <row r="3158" spans="1:2" ht="15.75" customHeight="1" x14ac:dyDescent="0.3">
      <c r="A3158" s="122"/>
      <c r="B3158" s="123"/>
    </row>
    <row r="3159" spans="1:2" ht="15.75" customHeight="1" x14ac:dyDescent="0.3">
      <c r="A3159" s="122"/>
      <c r="B3159" s="123"/>
    </row>
    <row r="3160" spans="1:2" ht="15.75" customHeight="1" x14ac:dyDescent="0.3">
      <c r="A3160" s="122"/>
      <c r="B3160" s="123"/>
    </row>
    <row r="3161" spans="1:2" ht="15.75" customHeight="1" x14ac:dyDescent="0.3">
      <c r="A3161" s="122"/>
      <c r="B3161" s="123"/>
    </row>
    <row r="3162" spans="1:2" ht="15.75" customHeight="1" x14ac:dyDescent="0.3">
      <c r="A3162" s="122"/>
      <c r="B3162" s="123"/>
    </row>
    <row r="3163" spans="1:2" ht="15.75" customHeight="1" x14ac:dyDescent="0.3">
      <c r="A3163" s="122"/>
      <c r="B3163" s="123"/>
    </row>
    <row r="3164" spans="1:2" ht="15.75" customHeight="1" x14ac:dyDescent="0.3">
      <c r="A3164" s="122"/>
      <c r="B3164" s="123"/>
    </row>
    <row r="3165" spans="1:2" ht="15.75" customHeight="1" x14ac:dyDescent="0.3">
      <c r="A3165" s="122"/>
      <c r="B3165" s="123"/>
    </row>
    <row r="3166" spans="1:2" ht="15.75" customHeight="1" x14ac:dyDescent="0.3">
      <c r="A3166" s="122"/>
      <c r="B3166" s="123"/>
    </row>
    <row r="3167" spans="1:2" ht="15.75" customHeight="1" x14ac:dyDescent="0.3">
      <c r="A3167" s="122"/>
      <c r="B3167" s="123"/>
    </row>
    <row r="3168" spans="1:2" ht="15.75" customHeight="1" x14ac:dyDescent="0.3">
      <c r="A3168" s="122"/>
      <c r="B3168" s="123"/>
    </row>
    <row r="3169" spans="1:2" ht="15.75" customHeight="1" x14ac:dyDescent="0.3">
      <c r="A3169" s="122"/>
      <c r="B3169" s="123"/>
    </row>
    <row r="3170" spans="1:2" ht="15.75" customHeight="1" x14ac:dyDescent="0.3">
      <c r="A3170" s="122"/>
      <c r="B3170" s="123"/>
    </row>
    <row r="3171" spans="1:2" ht="15.75" customHeight="1" x14ac:dyDescent="0.3">
      <c r="A3171" s="122"/>
      <c r="B3171" s="123"/>
    </row>
    <row r="3172" spans="1:2" ht="15.75" customHeight="1" x14ac:dyDescent="0.3">
      <c r="A3172" s="122"/>
      <c r="B3172" s="123"/>
    </row>
    <row r="3173" spans="1:2" ht="15.75" customHeight="1" x14ac:dyDescent="0.3">
      <c r="A3173" s="122"/>
      <c r="B3173" s="123"/>
    </row>
    <row r="3174" spans="1:2" ht="15.75" customHeight="1" x14ac:dyDescent="0.3">
      <c r="A3174" s="122"/>
      <c r="B3174" s="123"/>
    </row>
    <row r="3175" spans="1:2" ht="15.75" customHeight="1" x14ac:dyDescent="0.3">
      <c r="A3175" s="122"/>
      <c r="B3175" s="123"/>
    </row>
    <row r="3176" spans="1:2" ht="15.75" customHeight="1" x14ac:dyDescent="0.3">
      <c r="A3176" s="122"/>
      <c r="B3176" s="123"/>
    </row>
    <row r="3177" spans="1:2" ht="15.75" customHeight="1" x14ac:dyDescent="0.3">
      <c r="A3177" s="122"/>
      <c r="B3177" s="123"/>
    </row>
    <row r="3178" spans="1:2" ht="15.75" customHeight="1" x14ac:dyDescent="0.3">
      <c r="A3178" s="122"/>
      <c r="B3178" s="123"/>
    </row>
    <row r="3179" spans="1:2" ht="15.75" customHeight="1" x14ac:dyDescent="0.3">
      <c r="A3179" s="122"/>
      <c r="B3179" s="123"/>
    </row>
    <row r="3180" spans="1:2" ht="15.75" customHeight="1" x14ac:dyDescent="0.3">
      <c r="A3180" s="122"/>
      <c r="B3180" s="123"/>
    </row>
    <row r="3181" spans="1:2" ht="15.75" customHeight="1" x14ac:dyDescent="0.3">
      <c r="A3181" s="122"/>
      <c r="B3181" s="123"/>
    </row>
    <row r="3182" spans="1:2" ht="15.75" customHeight="1" x14ac:dyDescent="0.3">
      <c r="A3182" s="122"/>
      <c r="B3182" s="123"/>
    </row>
    <row r="3183" spans="1:2" ht="15.75" customHeight="1" x14ac:dyDescent="0.3">
      <c r="A3183" s="122"/>
      <c r="B3183" s="123"/>
    </row>
    <row r="3184" spans="1:2" ht="15.75" customHeight="1" x14ac:dyDescent="0.3">
      <c r="A3184" s="122"/>
      <c r="B3184" s="123"/>
    </row>
    <row r="3185" spans="1:2" ht="15.75" customHeight="1" x14ac:dyDescent="0.3">
      <c r="A3185" s="122"/>
      <c r="B3185" s="123"/>
    </row>
    <row r="3186" spans="1:2" ht="15.75" customHeight="1" x14ac:dyDescent="0.3">
      <c r="A3186" s="122"/>
      <c r="B3186" s="123"/>
    </row>
    <row r="3187" spans="1:2" ht="15.75" customHeight="1" x14ac:dyDescent="0.3">
      <c r="A3187" s="122"/>
      <c r="B3187" s="123"/>
    </row>
    <row r="3188" spans="1:2" ht="15.75" customHeight="1" x14ac:dyDescent="0.3">
      <c r="A3188" s="122"/>
      <c r="B3188" s="123"/>
    </row>
    <row r="3189" spans="1:2" ht="15.75" customHeight="1" x14ac:dyDescent="0.3">
      <c r="A3189" s="122"/>
      <c r="B3189" s="123"/>
    </row>
    <row r="3190" spans="1:2" ht="15.75" customHeight="1" x14ac:dyDescent="0.3">
      <c r="A3190" s="122"/>
      <c r="B3190" s="123"/>
    </row>
    <row r="3191" spans="1:2" ht="15.75" customHeight="1" x14ac:dyDescent="0.3">
      <c r="A3191" s="122"/>
      <c r="B3191" s="123"/>
    </row>
    <row r="3192" spans="1:2" ht="15.75" customHeight="1" x14ac:dyDescent="0.3">
      <c r="A3192" s="122"/>
      <c r="B3192" s="123"/>
    </row>
    <row r="3193" spans="1:2" ht="15.75" customHeight="1" x14ac:dyDescent="0.3">
      <c r="A3193" s="122"/>
      <c r="B3193" s="123"/>
    </row>
    <row r="3194" spans="1:2" ht="15.75" customHeight="1" x14ac:dyDescent="0.3">
      <c r="A3194" s="122"/>
      <c r="B3194" s="123"/>
    </row>
    <row r="3195" spans="1:2" ht="15.75" customHeight="1" x14ac:dyDescent="0.3">
      <c r="A3195" s="122"/>
      <c r="B3195" s="123"/>
    </row>
    <row r="3196" spans="1:2" ht="15.75" customHeight="1" x14ac:dyDescent="0.3">
      <c r="A3196" s="122"/>
      <c r="B3196" s="123"/>
    </row>
    <row r="3197" spans="1:2" ht="15.75" customHeight="1" x14ac:dyDescent="0.3">
      <c r="A3197" s="122"/>
      <c r="B3197" s="123"/>
    </row>
    <row r="3198" spans="1:2" ht="15.75" customHeight="1" x14ac:dyDescent="0.3">
      <c r="A3198" s="122"/>
      <c r="B3198" s="123"/>
    </row>
    <row r="3199" spans="1:2" ht="15.75" customHeight="1" x14ac:dyDescent="0.3">
      <c r="A3199" s="122"/>
      <c r="B3199" s="123"/>
    </row>
    <row r="3200" spans="1:2" ht="15.75" customHeight="1" x14ac:dyDescent="0.3">
      <c r="A3200" s="122"/>
      <c r="B3200" s="123"/>
    </row>
    <row r="3201" spans="1:2" ht="15.75" customHeight="1" x14ac:dyDescent="0.3">
      <c r="A3201" s="122"/>
      <c r="B3201" s="123"/>
    </row>
    <row r="3202" spans="1:2" ht="15.75" customHeight="1" x14ac:dyDescent="0.3">
      <c r="A3202" s="122"/>
      <c r="B3202" s="123"/>
    </row>
    <row r="3203" spans="1:2" ht="15.75" customHeight="1" x14ac:dyDescent="0.3">
      <c r="A3203" s="122"/>
      <c r="B3203" s="123"/>
    </row>
    <row r="3204" spans="1:2" ht="15.75" customHeight="1" x14ac:dyDescent="0.3">
      <c r="A3204" s="122"/>
    </row>
    <row r="3205" spans="1:2" ht="15.75" customHeight="1" x14ac:dyDescent="0.3">
      <c r="A3205" s="122"/>
    </row>
    <row r="3206" spans="1:2" ht="15.75" customHeight="1" x14ac:dyDescent="0.3">
      <c r="A3206" s="122"/>
    </row>
    <row r="3207" spans="1:2" ht="15.75" customHeight="1" x14ac:dyDescent="0.3">
      <c r="A3207" s="122"/>
    </row>
    <row r="3208" spans="1:2" ht="15.75" customHeight="1" x14ac:dyDescent="0.3">
      <c r="A3208" s="122"/>
    </row>
    <row r="3209" spans="1:2" ht="15.75" customHeight="1" x14ac:dyDescent="0.3">
      <c r="A3209" s="122"/>
    </row>
    <row r="3210" spans="1:2" ht="15.75" customHeight="1" x14ac:dyDescent="0.3">
      <c r="A3210" s="122"/>
    </row>
    <row r="3211" spans="1:2" ht="15.75" customHeight="1" x14ac:dyDescent="0.3">
      <c r="A3211" s="122"/>
    </row>
    <row r="3212" spans="1:2" ht="15.75" customHeight="1" x14ac:dyDescent="0.3">
      <c r="A3212" s="122"/>
    </row>
    <row r="3213" spans="1:2" ht="15.75" customHeight="1" x14ac:dyDescent="0.3">
      <c r="A3213" s="122"/>
    </row>
    <row r="3214" spans="1:2" ht="15.75" customHeight="1" x14ac:dyDescent="0.3">
      <c r="A3214" s="122"/>
    </row>
    <row r="3215" spans="1:2" ht="15.75" customHeight="1" x14ac:dyDescent="0.3">
      <c r="A3215" s="122"/>
    </row>
    <row r="3216" spans="1:2" ht="15.75" customHeight="1" x14ac:dyDescent="0.3">
      <c r="A3216" s="122"/>
    </row>
    <row r="3217" spans="1:1" ht="15.75" customHeight="1" x14ac:dyDescent="0.3">
      <c r="A3217" s="122"/>
    </row>
    <row r="3218" spans="1:1" ht="15.75" customHeight="1" x14ac:dyDescent="0.3">
      <c r="A3218" s="122"/>
    </row>
    <row r="3219" spans="1:1" ht="15.75" customHeight="1" x14ac:dyDescent="0.3">
      <c r="A3219" s="122"/>
    </row>
    <row r="3220" spans="1:1" ht="15.75" customHeight="1" x14ac:dyDescent="0.3">
      <c r="A3220" s="122"/>
    </row>
    <row r="3221" spans="1:1" ht="15.75" customHeight="1" x14ac:dyDescent="0.3">
      <c r="A3221" s="122"/>
    </row>
    <row r="3222" spans="1:1" ht="15.75" customHeight="1" x14ac:dyDescent="0.3">
      <c r="A3222" s="122"/>
    </row>
    <row r="3223" spans="1:1" ht="15.75" customHeight="1" x14ac:dyDescent="0.3">
      <c r="A3223" s="122"/>
    </row>
    <row r="3224" spans="1:1" ht="15.75" customHeight="1" x14ac:dyDescent="0.3">
      <c r="A3224" s="122"/>
    </row>
    <row r="3225" spans="1:1" ht="15.75" customHeight="1" x14ac:dyDescent="0.3">
      <c r="A3225" s="122"/>
    </row>
    <row r="3226" spans="1:1" ht="15.75" customHeight="1" x14ac:dyDescent="0.3">
      <c r="A3226" s="122"/>
    </row>
    <row r="3227" spans="1:1" ht="15.75" customHeight="1" x14ac:dyDescent="0.3">
      <c r="A3227" s="122"/>
    </row>
    <row r="3228" spans="1:1" ht="15.75" customHeight="1" x14ac:dyDescent="0.3">
      <c r="A3228" s="122"/>
    </row>
    <row r="3229" spans="1:1" ht="15.75" customHeight="1" x14ac:dyDescent="0.3">
      <c r="A3229" s="122"/>
    </row>
    <row r="3230" spans="1:1" ht="15.75" customHeight="1" x14ac:dyDescent="0.3">
      <c r="A3230" s="122"/>
    </row>
    <row r="3231" spans="1:1" ht="15.75" customHeight="1" x14ac:dyDescent="0.3">
      <c r="A3231" s="122"/>
    </row>
    <row r="3232" spans="1:1" ht="15.75" customHeight="1" x14ac:dyDescent="0.3">
      <c r="A3232" s="122"/>
    </row>
    <row r="3233" spans="1:1" ht="15.75" customHeight="1" x14ac:dyDescent="0.3">
      <c r="A3233" s="122"/>
    </row>
    <row r="3234" spans="1:1" ht="15.75" customHeight="1" x14ac:dyDescent="0.3">
      <c r="A3234" s="122"/>
    </row>
    <row r="3235" spans="1:1" ht="15.75" customHeight="1" x14ac:dyDescent="0.3">
      <c r="A3235" s="122"/>
    </row>
    <row r="3236" spans="1:1" ht="15.75" customHeight="1" x14ac:dyDescent="0.3">
      <c r="A3236" s="122"/>
    </row>
    <row r="3237" spans="1:1" ht="15.75" customHeight="1" x14ac:dyDescent="0.3">
      <c r="A3237" s="122"/>
    </row>
    <row r="3238" spans="1:1" ht="15.75" customHeight="1" x14ac:dyDescent="0.3">
      <c r="A3238" s="122"/>
    </row>
    <row r="3239" spans="1:1" ht="15.75" customHeight="1" x14ac:dyDescent="0.3">
      <c r="A3239" s="122"/>
    </row>
    <row r="3240" spans="1:1" ht="15.75" customHeight="1" x14ac:dyDescent="0.3">
      <c r="A3240" s="122"/>
    </row>
    <row r="3241" spans="1:1" ht="15.75" customHeight="1" x14ac:dyDescent="0.3">
      <c r="A3241" s="122"/>
    </row>
    <row r="3242" spans="1:1" ht="15.75" customHeight="1" x14ac:dyDescent="0.3">
      <c r="A3242" s="122"/>
    </row>
    <row r="3243" spans="1:1" ht="15.75" customHeight="1" x14ac:dyDescent="0.3">
      <c r="A3243" s="122"/>
    </row>
    <row r="3244" spans="1:1" ht="15.75" customHeight="1" x14ac:dyDescent="0.3">
      <c r="A3244" s="122"/>
    </row>
    <row r="3245" spans="1:1" ht="15.75" customHeight="1" x14ac:dyDescent="0.3">
      <c r="A3245" s="122"/>
    </row>
    <row r="3246" spans="1:1" ht="15.75" customHeight="1" x14ac:dyDescent="0.3">
      <c r="A3246" s="122"/>
    </row>
    <row r="3247" spans="1:1" ht="15.75" customHeight="1" x14ac:dyDescent="0.3">
      <c r="A3247" s="122"/>
    </row>
    <row r="3248" spans="1:1" ht="15.75" customHeight="1" x14ac:dyDescent="0.3">
      <c r="A3248" s="122"/>
    </row>
    <row r="3249" spans="1:1" ht="15.75" customHeight="1" x14ac:dyDescent="0.3">
      <c r="A3249" s="122"/>
    </row>
    <row r="3250" spans="1:1" ht="15.75" customHeight="1" x14ac:dyDescent="0.3">
      <c r="A3250" s="122"/>
    </row>
    <row r="3251" spans="1:1" ht="15.75" customHeight="1" x14ac:dyDescent="0.3">
      <c r="A3251" s="122"/>
    </row>
    <row r="3252" spans="1:1" ht="15.75" customHeight="1" x14ac:dyDescent="0.3">
      <c r="A3252" s="122"/>
    </row>
    <row r="3253" spans="1:1" ht="15.75" customHeight="1" x14ac:dyDescent="0.3">
      <c r="A3253" s="122"/>
    </row>
    <row r="3254" spans="1:1" ht="15.75" customHeight="1" x14ac:dyDescent="0.3">
      <c r="A3254" s="122"/>
    </row>
    <row r="3255" spans="1:1" ht="15.75" customHeight="1" x14ac:dyDescent="0.3">
      <c r="A3255" s="122"/>
    </row>
    <row r="3256" spans="1:1" ht="15.75" customHeight="1" x14ac:dyDescent="0.3">
      <c r="A3256" s="122"/>
    </row>
    <row r="3257" spans="1:1" ht="15.75" customHeight="1" x14ac:dyDescent="0.3">
      <c r="A3257" s="122"/>
    </row>
    <row r="3258" spans="1:1" ht="15.75" customHeight="1" x14ac:dyDescent="0.3">
      <c r="A3258" s="122"/>
    </row>
    <row r="3259" spans="1:1" ht="15.75" customHeight="1" x14ac:dyDescent="0.3">
      <c r="A3259" s="122"/>
    </row>
    <row r="3260" spans="1:1" ht="15.75" customHeight="1" x14ac:dyDescent="0.3">
      <c r="A3260" s="122"/>
    </row>
    <row r="3261" spans="1:1" ht="15.75" customHeight="1" x14ac:dyDescent="0.3">
      <c r="A3261" s="122"/>
    </row>
    <row r="3262" spans="1:1" ht="15.75" customHeight="1" x14ac:dyDescent="0.3">
      <c r="A3262" s="122"/>
    </row>
    <row r="3263" spans="1:1" ht="15.75" customHeight="1" x14ac:dyDescent="0.3">
      <c r="A3263" s="122"/>
    </row>
    <row r="3264" spans="1:1" ht="15.75" customHeight="1" x14ac:dyDescent="0.3">
      <c r="A3264" s="122"/>
    </row>
    <row r="3265" spans="1:1" ht="15.75" customHeight="1" x14ac:dyDescent="0.3">
      <c r="A3265" s="122"/>
    </row>
    <row r="3266" spans="1:1" ht="15.75" customHeight="1" x14ac:dyDescent="0.3">
      <c r="A3266" s="122"/>
    </row>
    <row r="3267" spans="1:1" ht="15.75" customHeight="1" x14ac:dyDescent="0.3">
      <c r="A3267" s="122"/>
    </row>
    <row r="3268" spans="1:1" ht="15.75" customHeight="1" x14ac:dyDescent="0.3">
      <c r="A3268" s="122"/>
    </row>
    <row r="3269" spans="1:1" ht="15.75" customHeight="1" x14ac:dyDescent="0.3">
      <c r="A3269" s="122"/>
    </row>
    <row r="3270" spans="1:1" ht="15.75" customHeight="1" x14ac:dyDescent="0.3">
      <c r="A3270" s="122"/>
    </row>
    <row r="3271" spans="1:1" ht="15.75" customHeight="1" x14ac:dyDescent="0.3">
      <c r="A3271" s="122"/>
    </row>
    <row r="3272" spans="1:1" ht="15.75" customHeight="1" x14ac:dyDescent="0.3">
      <c r="A3272" s="122"/>
    </row>
    <row r="3273" spans="1:1" ht="15.75" customHeight="1" x14ac:dyDescent="0.3">
      <c r="A3273" s="122"/>
    </row>
    <row r="3274" spans="1:1" ht="15.75" customHeight="1" x14ac:dyDescent="0.3">
      <c r="A3274" s="122"/>
    </row>
    <row r="3275" spans="1:1" ht="15.75" customHeight="1" x14ac:dyDescent="0.3">
      <c r="A3275" s="122"/>
    </row>
    <row r="3276" spans="1:1" ht="15.75" customHeight="1" x14ac:dyDescent="0.3">
      <c r="A3276" s="122"/>
    </row>
    <row r="3277" spans="1:1" ht="15.75" customHeight="1" x14ac:dyDescent="0.3">
      <c r="A3277" s="122"/>
    </row>
    <row r="3278" spans="1:1" ht="15.75" customHeight="1" x14ac:dyDescent="0.3">
      <c r="A3278" s="122"/>
    </row>
    <row r="3279" spans="1:1" ht="15.75" customHeight="1" x14ac:dyDescent="0.3">
      <c r="A3279" s="122"/>
    </row>
    <row r="3280" spans="1:1" ht="15.75" customHeight="1" x14ac:dyDescent="0.3">
      <c r="A3280" s="122"/>
    </row>
    <row r="3281" spans="1:1" ht="15.75" customHeight="1" x14ac:dyDescent="0.3">
      <c r="A3281" s="122"/>
    </row>
    <row r="3282" spans="1:1" ht="15.75" customHeight="1" x14ac:dyDescent="0.3">
      <c r="A3282" s="122"/>
    </row>
    <row r="3283" spans="1:1" ht="15.75" customHeight="1" x14ac:dyDescent="0.3">
      <c r="A3283" s="122"/>
    </row>
    <row r="3284" spans="1:1" ht="15.75" customHeight="1" x14ac:dyDescent="0.3">
      <c r="A3284" s="122"/>
    </row>
    <row r="3285" spans="1:1" ht="15.75" customHeight="1" x14ac:dyDescent="0.3">
      <c r="A3285" s="122"/>
    </row>
    <row r="3286" spans="1:1" ht="15.75" customHeight="1" x14ac:dyDescent="0.3">
      <c r="A3286" s="122"/>
    </row>
    <row r="3287" spans="1:1" ht="15.75" customHeight="1" x14ac:dyDescent="0.3">
      <c r="A3287" s="122"/>
    </row>
    <row r="3288" spans="1:1" ht="15.75" customHeight="1" x14ac:dyDescent="0.3">
      <c r="A3288" s="122"/>
    </row>
    <row r="3289" spans="1:1" ht="15.75" customHeight="1" x14ac:dyDescent="0.3">
      <c r="A3289" s="122"/>
    </row>
    <row r="3290" spans="1:1" ht="15.75" customHeight="1" x14ac:dyDescent="0.3">
      <c r="A3290" s="122"/>
    </row>
    <row r="3291" spans="1:1" ht="15.75" customHeight="1" x14ac:dyDescent="0.3">
      <c r="A3291" s="122"/>
    </row>
    <row r="3292" spans="1:1" ht="15.75" customHeight="1" x14ac:dyDescent="0.3">
      <c r="A3292" s="122"/>
    </row>
    <row r="3293" spans="1:1" ht="15.75" customHeight="1" x14ac:dyDescent="0.3">
      <c r="A3293" s="122"/>
    </row>
    <row r="3294" spans="1:1" ht="15.75" customHeight="1" x14ac:dyDescent="0.3">
      <c r="A3294" s="122"/>
    </row>
    <row r="3295" spans="1:1" ht="15.75" customHeight="1" x14ac:dyDescent="0.3">
      <c r="A3295" s="122"/>
    </row>
    <row r="3296" spans="1:1" ht="15.75" customHeight="1" x14ac:dyDescent="0.3">
      <c r="A3296" s="122"/>
    </row>
    <row r="3297" spans="1:1" ht="15.75" customHeight="1" x14ac:dyDescent="0.3">
      <c r="A3297" s="122"/>
    </row>
    <row r="3298" spans="1:1" ht="15.75" customHeight="1" x14ac:dyDescent="0.3">
      <c r="A3298" s="122"/>
    </row>
    <row r="3299" spans="1:1" ht="15.75" customHeight="1" x14ac:dyDescent="0.3">
      <c r="A3299" s="122"/>
    </row>
    <row r="3300" spans="1:1" ht="15.75" customHeight="1" x14ac:dyDescent="0.3">
      <c r="A3300" s="122"/>
    </row>
    <row r="3301" spans="1:1" ht="15.75" customHeight="1" x14ac:dyDescent="0.3">
      <c r="A3301" s="122"/>
    </row>
    <row r="3302" spans="1:1" ht="15.75" customHeight="1" x14ac:dyDescent="0.3">
      <c r="A3302" s="122"/>
    </row>
    <row r="3303" spans="1:1" ht="15.75" customHeight="1" x14ac:dyDescent="0.3">
      <c r="A3303" s="122"/>
    </row>
    <row r="3304" spans="1:1" ht="15.75" customHeight="1" x14ac:dyDescent="0.3">
      <c r="A3304" s="122"/>
    </row>
    <row r="3305" spans="1:1" ht="15.75" customHeight="1" x14ac:dyDescent="0.3">
      <c r="A3305" s="122"/>
    </row>
    <row r="3306" spans="1:1" ht="15.75" customHeight="1" x14ac:dyDescent="0.3">
      <c r="A3306" s="122"/>
    </row>
    <row r="3307" spans="1:1" ht="15.75" customHeight="1" x14ac:dyDescent="0.3">
      <c r="A3307" s="122"/>
    </row>
    <row r="3308" spans="1:1" ht="15.75" customHeight="1" x14ac:dyDescent="0.3">
      <c r="A3308" s="122"/>
    </row>
    <row r="3309" spans="1:1" ht="15.75" customHeight="1" x14ac:dyDescent="0.3">
      <c r="A3309" s="122"/>
    </row>
    <row r="3310" spans="1:1" ht="15.75" customHeight="1" x14ac:dyDescent="0.3">
      <c r="A3310" s="122"/>
    </row>
    <row r="3311" spans="1:1" ht="15.75" customHeight="1" x14ac:dyDescent="0.3">
      <c r="A3311" s="122"/>
    </row>
    <row r="3312" spans="1:1" ht="15.75" customHeight="1" x14ac:dyDescent="0.3">
      <c r="A3312" s="122"/>
    </row>
    <row r="3313" spans="1:1" ht="15.75" customHeight="1" x14ac:dyDescent="0.3">
      <c r="A3313" s="122"/>
    </row>
    <row r="3314" spans="1:1" ht="15.75" customHeight="1" x14ac:dyDescent="0.3">
      <c r="A3314" s="122"/>
    </row>
    <row r="3315" spans="1:1" ht="15.75" customHeight="1" x14ac:dyDescent="0.3">
      <c r="A3315" s="122"/>
    </row>
    <row r="3316" spans="1:1" ht="15.75" customHeight="1" x14ac:dyDescent="0.3">
      <c r="A3316" s="122"/>
    </row>
    <row r="3317" spans="1:1" ht="15.75" customHeight="1" x14ac:dyDescent="0.3">
      <c r="A3317" s="122"/>
    </row>
    <row r="3318" spans="1:1" ht="15.75" customHeight="1" x14ac:dyDescent="0.3">
      <c r="A3318" s="122"/>
    </row>
    <row r="3319" spans="1:1" ht="15.75" customHeight="1" x14ac:dyDescent="0.3">
      <c r="A3319" s="122"/>
    </row>
    <row r="3320" spans="1:1" ht="15.75" customHeight="1" x14ac:dyDescent="0.3">
      <c r="A3320" s="122"/>
    </row>
    <row r="3321" spans="1:1" ht="15.75" customHeight="1" x14ac:dyDescent="0.3">
      <c r="A3321" s="122"/>
    </row>
    <row r="3322" spans="1:1" ht="15.75" customHeight="1" x14ac:dyDescent="0.3">
      <c r="A3322" s="122"/>
    </row>
    <row r="3323" spans="1:1" ht="15.75" customHeight="1" x14ac:dyDescent="0.3">
      <c r="A3323" s="122"/>
    </row>
    <row r="3324" spans="1:1" ht="15.75" customHeight="1" x14ac:dyDescent="0.3">
      <c r="A3324" s="122"/>
    </row>
    <row r="3325" spans="1:1" ht="15.75" customHeight="1" x14ac:dyDescent="0.3">
      <c r="A3325" s="122"/>
    </row>
    <row r="3326" spans="1:1" ht="15.75" customHeight="1" x14ac:dyDescent="0.3">
      <c r="A3326" s="122"/>
    </row>
    <row r="3327" spans="1:1" ht="15.75" customHeight="1" x14ac:dyDescent="0.3">
      <c r="A3327" s="122"/>
    </row>
    <row r="3328" spans="1:1" ht="15.75" customHeight="1" x14ac:dyDescent="0.3">
      <c r="A3328" s="122"/>
    </row>
    <row r="3329" spans="1:1" ht="15.75" customHeight="1" x14ac:dyDescent="0.3">
      <c r="A3329" s="122"/>
    </row>
    <row r="3330" spans="1:1" ht="15.75" customHeight="1" x14ac:dyDescent="0.3">
      <c r="A3330" s="122"/>
    </row>
    <row r="3331" spans="1:1" ht="15.75" customHeight="1" x14ac:dyDescent="0.3">
      <c r="A3331" s="122"/>
    </row>
    <row r="3332" spans="1:1" ht="15.75" customHeight="1" x14ac:dyDescent="0.3">
      <c r="A3332" s="122"/>
    </row>
    <row r="3333" spans="1:1" ht="15.75" customHeight="1" x14ac:dyDescent="0.3">
      <c r="A3333" s="122"/>
    </row>
    <row r="3334" spans="1:1" ht="15.75" customHeight="1" x14ac:dyDescent="0.3">
      <c r="A3334" s="122"/>
    </row>
    <row r="3335" spans="1:1" ht="15.75" customHeight="1" x14ac:dyDescent="0.3">
      <c r="A3335" s="122"/>
    </row>
    <row r="3336" spans="1:1" ht="15.75" customHeight="1" x14ac:dyDescent="0.3">
      <c r="A3336" s="122"/>
    </row>
    <row r="3337" spans="1:1" ht="15.75" customHeight="1" x14ac:dyDescent="0.3">
      <c r="A3337" s="122"/>
    </row>
    <row r="3338" spans="1:1" ht="15.75" customHeight="1" x14ac:dyDescent="0.3">
      <c r="A3338" s="122"/>
    </row>
    <row r="3339" spans="1:1" ht="15.75" customHeight="1" x14ac:dyDescent="0.3">
      <c r="A3339" s="122"/>
    </row>
    <row r="3340" spans="1:1" ht="15.75" customHeight="1" x14ac:dyDescent="0.3">
      <c r="A3340" s="122"/>
    </row>
    <row r="3341" spans="1:1" ht="15.75" customHeight="1" x14ac:dyDescent="0.3">
      <c r="A3341" s="122"/>
    </row>
    <row r="3342" spans="1:1" ht="15.75" customHeight="1" x14ac:dyDescent="0.3">
      <c r="A3342" s="122"/>
    </row>
    <row r="3343" spans="1:1" ht="15.75" customHeight="1" x14ac:dyDescent="0.3">
      <c r="A3343" s="122"/>
    </row>
    <row r="3344" spans="1:1" ht="15.75" customHeight="1" x14ac:dyDescent="0.3">
      <c r="A3344" s="122"/>
    </row>
    <row r="3345" spans="1:1" ht="15.75" customHeight="1" x14ac:dyDescent="0.3">
      <c r="A3345" s="122"/>
    </row>
    <row r="3346" spans="1:1" ht="15.75" customHeight="1" x14ac:dyDescent="0.3">
      <c r="A3346" s="122"/>
    </row>
    <row r="3347" spans="1:1" ht="15.75" customHeight="1" x14ac:dyDescent="0.3">
      <c r="A3347" s="122"/>
    </row>
    <row r="3348" spans="1:1" ht="15.75" customHeight="1" x14ac:dyDescent="0.3">
      <c r="A3348" s="122"/>
    </row>
    <row r="3349" spans="1:1" ht="15.75" customHeight="1" x14ac:dyDescent="0.3">
      <c r="A3349" s="122"/>
    </row>
    <row r="3350" spans="1:1" ht="15.75" customHeight="1" x14ac:dyDescent="0.3">
      <c r="A3350" s="122"/>
    </row>
    <row r="3351" spans="1:1" ht="15.75" customHeight="1" x14ac:dyDescent="0.3">
      <c r="A3351" s="122"/>
    </row>
    <row r="3352" spans="1:1" ht="15.75" customHeight="1" x14ac:dyDescent="0.3">
      <c r="A3352" s="122"/>
    </row>
    <row r="3353" spans="1:1" ht="15.75" customHeight="1" x14ac:dyDescent="0.3">
      <c r="A3353" s="122"/>
    </row>
    <row r="3354" spans="1:1" ht="15.75" customHeight="1" x14ac:dyDescent="0.3">
      <c r="A3354" s="122"/>
    </row>
    <row r="3355" spans="1:1" ht="15.75" customHeight="1" x14ac:dyDescent="0.3">
      <c r="A3355" s="122"/>
    </row>
    <row r="3356" spans="1:1" ht="15.75" customHeight="1" x14ac:dyDescent="0.3">
      <c r="A3356" s="122"/>
    </row>
    <row r="3357" spans="1:1" ht="15.75" customHeight="1" x14ac:dyDescent="0.3">
      <c r="A3357" s="122"/>
    </row>
    <row r="3358" spans="1:1" ht="15.75" customHeight="1" x14ac:dyDescent="0.3">
      <c r="A3358" s="122"/>
    </row>
    <row r="3359" spans="1:1" ht="15.75" customHeight="1" x14ac:dyDescent="0.3">
      <c r="A3359" s="122"/>
    </row>
    <row r="3360" spans="1:1" ht="15.75" customHeight="1" x14ac:dyDescent="0.3">
      <c r="A3360" s="122"/>
    </row>
    <row r="3361" spans="1:1" ht="15.75" customHeight="1" x14ac:dyDescent="0.3">
      <c r="A3361" s="122"/>
    </row>
    <row r="3362" spans="1:1" ht="15.75" customHeight="1" x14ac:dyDescent="0.3">
      <c r="A3362" s="122"/>
    </row>
    <row r="3363" spans="1:1" ht="15.75" customHeight="1" x14ac:dyDescent="0.3">
      <c r="A3363" s="122"/>
    </row>
    <row r="3364" spans="1:1" ht="15.75" customHeight="1" x14ac:dyDescent="0.3">
      <c r="A3364" s="122"/>
    </row>
    <row r="3365" spans="1:1" ht="15.75" customHeight="1" x14ac:dyDescent="0.3">
      <c r="A3365" s="122"/>
    </row>
    <row r="3366" spans="1:1" ht="15.75" customHeight="1" x14ac:dyDescent="0.3">
      <c r="A3366" s="122"/>
    </row>
    <row r="3367" spans="1:1" ht="15.75" customHeight="1" x14ac:dyDescent="0.3">
      <c r="A3367" s="122"/>
    </row>
    <row r="3368" spans="1:1" ht="15.75" customHeight="1" x14ac:dyDescent="0.3">
      <c r="A3368" s="122"/>
    </row>
    <row r="3369" spans="1:1" ht="15.75" customHeight="1" x14ac:dyDescent="0.3">
      <c r="A3369" s="122"/>
    </row>
    <row r="3370" spans="1:1" ht="15.75" customHeight="1" x14ac:dyDescent="0.3">
      <c r="A3370" s="122"/>
    </row>
    <row r="3371" spans="1:1" ht="15.75" customHeight="1" x14ac:dyDescent="0.3">
      <c r="A3371" s="122"/>
    </row>
    <row r="3372" spans="1:1" ht="15.75" customHeight="1" x14ac:dyDescent="0.3">
      <c r="A3372" s="122"/>
    </row>
    <row r="3373" spans="1:1" ht="15.75" customHeight="1" x14ac:dyDescent="0.3">
      <c r="A3373" s="122"/>
    </row>
    <row r="3374" spans="1:1" ht="15.75" customHeight="1" x14ac:dyDescent="0.3">
      <c r="A3374" s="122"/>
    </row>
    <row r="3375" spans="1:1" ht="15.75" customHeight="1" x14ac:dyDescent="0.3">
      <c r="A3375" s="122"/>
    </row>
    <row r="3376" spans="1:1" ht="15.75" customHeight="1" x14ac:dyDescent="0.3">
      <c r="A3376" s="122"/>
    </row>
    <row r="3377" spans="1:1" ht="15.75" customHeight="1" x14ac:dyDescent="0.3">
      <c r="A3377" s="122"/>
    </row>
    <row r="3378" spans="1:1" ht="15.75" customHeight="1" x14ac:dyDescent="0.3">
      <c r="A3378" s="122"/>
    </row>
    <row r="3379" spans="1:1" ht="15.75" customHeight="1" x14ac:dyDescent="0.3">
      <c r="A3379" s="122"/>
    </row>
    <row r="3380" spans="1:1" ht="15.75" customHeight="1" x14ac:dyDescent="0.3">
      <c r="A3380" s="122"/>
    </row>
    <row r="3381" spans="1:1" ht="15.75" customHeight="1" x14ac:dyDescent="0.3">
      <c r="A3381" s="122"/>
    </row>
    <row r="3382" spans="1:1" ht="15.75" customHeight="1" x14ac:dyDescent="0.3">
      <c r="A3382" s="122"/>
    </row>
    <row r="3383" spans="1:1" ht="15.75" customHeight="1" x14ac:dyDescent="0.3">
      <c r="A3383" s="122"/>
    </row>
    <row r="3384" spans="1:1" ht="15.75" customHeight="1" x14ac:dyDescent="0.3">
      <c r="A3384" s="122"/>
    </row>
    <row r="3385" spans="1:1" ht="15.75" customHeight="1" x14ac:dyDescent="0.3">
      <c r="A3385" s="122"/>
    </row>
    <row r="3386" spans="1:1" ht="15.75" customHeight="1" x14ac:dyDescent="0.3">
      <c r="A3386" s="122"/>
    </row>
    <row r="3387" spans="1:1" ht="15.75" customHeight="1" x14ac:dyDescent="0.3">
      <c r="A3387" s="122"/>
    </row>
    <row r="3388" spans="1:1" ht="15.75" customHeight="1" x14ac:dyDescent="0.3">
      <c r="A3388" s="122"/>
    </row>
    <row r="3389" spans="1:1" ht="15.75" customHeight="1" x14ac:dyDescent="0.3">
      <c r="A3389" s="122"/>
    </row>
    <row r="3390" spans="1:1" ht="15.75" customHeight="1" x14ac:dyDescent="0.3">
      <c r="A3390" s="122"/>
    </row>
    <row r="3391" spans="1:1" ht="15.75" customHeight="1" x14ac:dyDescent="0.3">
      <c r="A3391" s="122"/>
    </row>
    <row r="3392" spans="1:1" ht="15.75" customHeight="1" x14ac:dyDescent="0.3">
      <c r="A3392" s="122"/>
    </row>
    <row r="3393" spans="1:1" ht="15.75" customHeight="1" x14ac:dyDescent="0.3">
      <c r="A3393" s="122"/>
    </row>
    <row r="3394" spans="1:1" ht="15.75" customHeight="1" x14ac:dyDescent="0.3">
      <c r="A3394" s="122"/>
    </row>
    <row r="3395" spans="1:1" ht="15.75" customHeight="1" x14ac:dyDescent="0.3">
      <c r="A3395" s="122"/>
    </row>
    <row r="3396" spans="1:1" ht="15.75" customHeight="1" x14ac:dyDescent="0.3">
      <c r="A3396" s="122"/>
    </row>
    <row r="3397" spans="1:1" ht="15.75" customHeight="1" x14ac:dyDescent="0.3">
      <c r="A3397" s="122"/>
    </row>
    <row r="3398" spans="1:1" ht="15.75" customHeight="1" x14ac:dyDescent="0.3">
      <c r="A3398" s="122"/>
    </row>
    <row r="3399" spans="1:1" ht="15.75" customHeight="1" x14ac:dyDescent="0.3">
      <c r="A3399" s="122"/>
    </row>
    <row r="3400" spans="1:1" ht="15.75" customHeight="1" x14ac:dyDescent="0.3">
      <c r="A3400" s="122"/>
    </row>
    <row r="3401" spans="1:1" ht="15.75" customHeight="1" x14ac:dyDescent="0.3">
      <c r="A3401" s="122"/>
    </row>
    <row r="3402" spans="1:1" ht="15.75" customHeight="1" x14ac:dyDescent="0.3">
      <c r="A3402" s="122"/>
    </row>
    <row r="3403" spans="1:1" ht="15.75" customHeight="1" x14ac:dyDescent="0.3">
      <c r="A3403" s="122"/>
    </row>
    <row r="3404" spans="1:1" ht="15.75" customHeight="1" x14ac:dyDescent="0.3">
      <c r="A3404" s="122"/>
    </row>
    <row r="3405" spans="1:1" ht="15.75" customHeight="1" x14ac:dyDescent="0.3">
      <c r="A3405" s="122"/>
    </row>
    <row r="3406" spans="1:1" ht="15.75" customHeight="1" x14ac:dyDescent="0.3">
      <c r="A3406" s="122"/>
    </row>
    <row r="3407" spans="1:1" ht="15.75" customHeight="1" x14ac:dyDescent="0.3">
      <c r="A3407" s="122"/>
    </row>
    <row r="3408" spans="1:1" ht="15.75" customHeight="1" x14ac:dyDescent="0.3">
      <c r="A3408" s="122"/>
    </row>
    <row r="3409" spans="1:1" ht="15.75" customHeight="1" x14ac:dyDescent="0.3">
      <c r="A3409" s="122"/>
    </row>
    <row r="3410" spans="1:1" ht="15.75" customHeight="1" x14ac:dyDescent="0.3">
      <c r="A3410" s="122"/>
    </row>
    <row r="3411" spans="1:1" ht="15.75" customHeight="1" x14ac:dyDescent="0.3">
      <c r="A3411" s="122"/>
    </row>
    <row r="3412" spans="1:1" ht="15.75" customHeight="1" x14ac:dyDescent="0.3">
      <c r="A3412" s="122"/>
    </row>
    <row r="3413" spans="1:1" ht="15.75" customHeight="1" x14ac:dyDescent="0.3">
      <c r="A3413" s="122"/>
    </row>
    <row r="3414" spans="1:1" ht="15.75" customHeight="1" x14ac:dyDescent="0.3">
      <c r="A3414" s="122"/>
    </row>
    <row r="3415" spans="1:1" ht="15.75" customHeight="1" x14ac:dyDescent="0.3">
      <c r="A3415" s="122"/>
    </row>
    <row r="3416" spans="1:1" ht="15.75" customHeight="1" x14ac:dyDescent="0.3">
      <c r="A3416" s="122"/>
    </row>
    <row r="3417" spans="1:1" ht="15.75" customHeight="1" x14ac:dyDescent="0.3">
      <c r="A3417" s="122"/>
    </row>
    <row r="3418" spans="1:1" ht="15.75" customHeight="1" x14ac:dyDescent="0.3">
      <c r="A3418" s="122"/>
    </row>
    <row r="3419" spans="1:1" ht="15.75" customHeight="1" x14ac:dyDescent="0.3">
      <c r="A3419" s="122"/>
    </row>
    <row r="3420" spans="1:1" ht="15.75" customHeight="1" x14ac:dyDescent="0.3">
      <c r="A3420" s="122"/>
    </row>
    <row r="3421" spans="1:1" ht="15.75" customHeight="1" x14ac:dyDescent="0.3">
      <c r="A3421" s="122"/>
    </row>
    <row r="3422" spans="1:1" ht="15.75" customHeight="1" x14ac:dyDescent="0.3">
      <c r="A3422" s="122"/>
    </row>
    <row r="3423" spans="1:1" ht="15.75" customHeight="1" x14ac:dyDescent="0.3">
      <c r="A3423" s="122"/>
    </row>
    <row r="3424" spans="1:1" ht="15.75" customHeight="1" x14ac:dyDescent="0.3">
      <c r="A3424" s="122"/>
    </row>
    <row r="3425" spans="1:1" ht="15.75" customHeight="1" x14ac:dyDescent="0.3">
      <c r="A3425" s="122"/>
    </row>
    <row r="3426" spans="1:1" ht="15.75" customHeight="1" x14ac:dyDescent="0.3">
      <c r="A3426" s="122"/>
    </row>
    <row r="3427" spans="1:1" ht="15.75" customHeight="1" x14ac:dyDescent="0.3">
      <c r="A3427" s="122"/>
    </row>
    <row r="3428" spans="1:1" ht="15.75" customHeight="1" x14ac:dyDescent="0.3">
      <c r="A3428" s="122"/>
    </row>
    <row r="3429" spans="1:1" ht="15.75" customHeight="1" x14ac:dyDescent="0.3">
      <c r="A3429" s="122"/>
    </row>
    <row r="3430" spans="1:1" ht="15.75" customHeight="1" x14ac:dyDescent="0.3">
      <c r="A3430" s="122"/>
    </row>
    <row r="3431" spans="1:1" ht="15.75" customHeight="1" x14ac:dyDescent="0.3">
      <c r="A3431" s="122"/>
    </row>
    <row r="3432" spans="1:1" ht="15.75" customHeight="1" x14ac:dyDescent="0.3">
      <c r="A3432" s="122"/>
    </row>
    <row r="3433" spans="1:1" ht="15.75" customHeight="1" x14ac:dyDescent="0.3">
      <c r="A3433" s="122"/>
    </row>
    <row r="3434" spans="1:1" ht="15.75" customHeight="1" x14ac:dyDescent="0.3">
      <c r="A3434" s="122"/>
    </row>
    <row r="3435" spans="1:1" ht="15.75" customHeight="1" x14ac:dyDescent="0.3">
      <c r="A3435" s="122"/>
    </row>
    <row r="3436" spans="1:1" ht="15.75" customHeight="1" x14ac:dyDescent="0.3">
      <c r="A3436" s="122"/>
    </row>
    <row r="3437" spans="1:1" ht="15.75" customHeight="1" x14ac:dyDescent="0.3">
      <c r="A3437" s="122"/>
    </row>
    <row r="3438" spans="1:1" ht="15.75" customHeight="1" x14ac:dyDescent="0.3">
      <c r="A3438" s="122"/>
    </row>
    <row r="3439" spans="1:1" ht="15.75" customHeight="1" x14ac:dyDescent="0.3">
      <c r="A3439" s="122"/>
    </row>
    <row r="3440" spans="1:1" ht="15.75" customHeight="1" x14ac:dyDescent="0.3">
      <c r="A3440" s="122"/>
    </row>
    <row r="3441" spans="1:1" ht="15.75" customHeight="1" x14ac:dyDescent="0.3">
      <c r="A3441" s="122"/>
    </row>
    <row r="3442" spans="1:1" ht="15.75" customHeight="1" x14ac:dyDescent="0.3">
      <c r="A3442" s="122"/>
    </row>
    <row r="3443" spans="1:1" ht="15.75" customHeight="1" x14ac:dyDescent="0.3">
      <c r="A3443" s="122"/>
    </row>
    <row r="3444" spans="1:1" ht="15.75" customHeight="1" x14ac:dyDescent="0.3">
      <c r="A3444" s="122"/>
    </row>
    <row r="3445" spans="1:1" ht="15.75" customHeight="1" x14ac:dyDescent="0.3">
      <c r="A3445" s="122"/>
    </row>
    <row r="3446" spans="1:1" ht="15.75" customHeight="1" x14ac:dyDescent="0.3">
      <c r="A3446" s="122"/>
    </row>
    <row r="3447" spans="1:1" ht="15.75" customHeight="1" x14ac:dyDescent="0.3">
      <c r="A3447" s="122"/>
    </row>
    <row r="3448" spans="1:1" ht="15.75" customHeight="1" x14ac:dyDescent="0.3">
      <c r="A3448" s="122"/>
    </row>
    <row r="3449" spans="1:1" ht="15.75" customHeight="1" x14ac:dyDescent="0.3">
      <c r="A3449" s="122"/>
    </row>
    <row r="3450" spans="1:1" ht="15.75" customHeight="1" x14ac:dyDescent="0.3">
      <c r="A3450" s="122"/>
    </row>
    <row r="3451" spans="1:1" ht="15.75" customHeight="1" x14ac:dyDescent="0.3">
      <c r="A3451" s="122"/>
    </row>
    <row r="3452" spans="1:1" ht="15.75" customHeight="1" x14ac:dyDescent="0.3">
      <c r="A3452" s="122"/>
    </row>
    <row r="3453" spans="1:1" ht="15.75" customHeight="1" x14ac:dyDescent="0.3">
      <c r="A3453" s="122"/>
    </row>
    <row r="3454" spans="1:1" ht="15.75" customHeight="1" x14ac:dyDescent="0.3">
      <c r="A3454" s="122"/>
    </row>
    <row r="3455" spans="1:1" ht="15.75" customHeight="1" x14ac:dyDescent="0.3">
      <c r="A3455" s="122"/>
    </row>
    <row r="3456" spans="1:1" ht="15.75" customHeight="1" x14ac:dyDescent="0.3">
      <c r="A3456" s="122"/>
    </row>
    <row r="3457" spans="1:1" ht="15.75" customHeight="1" x14ac:dyDescent="0.3">
      <c r="A3457" s="122"/>
    </row>
    <row r="3458" spans="1:1" ht="15.75" customHeight="1" x14ac:dyDescent="0.3">
      <c r="A3458" s="122"/>
    </row>
    <row r="3459" spans="1:1" ht="15.75" customHeight="1" x14ac:dyDescent="0.3">
      <c r="A3459" s="122"/>
    </row>
    <row r="3460" spans="1:1" ht="15.75" customHeight="1" x14ac:dyDescent="0.3">
      <c r="A3460" s="122"/>
    </row>
    <row r="3461" spans="1:1" ht="15.75" customHeight="1" x14ac:dyDescent="0.3">
      <c r="A3461" s="122"/>
    </row>
    <row r="3462" spans="1:1" ht="15.75" customHeight="1" x14ac:dyDescent="0.3">
      <c r="A3462" s="122"/>
    </row>
    <row r="3463" spans="1:1" ht="15.75" customHeight="1" x14ac:dyDescent="0.3">
      <c r="A3463" s="122"/>
    </row>
    <row r="3464" spans="1:1" ht="15.75" customHeight="1" x14ac:dyDescent="0.3">
      <c r="A3464" s="122"/>
    </row>
    <row r="3465" spans="1:1" ht="15.75" customHeight="1" x14ac:dyDescent="0.3">
      <c r="A3465" s="122"/>
    </row>
    <row r="3466" spans="1:1" ht="15.75" customHeight="1" x14ac:dyDescent="0.3">
      <c r="A3466" s="122"/>
    </row>
    <row r="3467" spans="1:1" ht="15.75" customHeight="1" x14ac:dyDescent="0.3">
      <c r="A3467" s="122"/>
    </row>
    <row r="3468" spans="1:1" ht="15.75" customHeight="1" x14ac:dyDescent="0.3">
      <c r="A3468" s="122"/>
    </row>
    <row r="3469" spans="1:1" ht="15.75" customHeight="1" x14ac:dyDescent="0.3">
      <c r="A3469" s="122"/>
    </row>
    <row r="3470" spans="1:1" ht="15.75" customHeight="1" x14ac:dyDescent="0.3">
      <c r="A3470" s="122"/>
    </row>
    <row r="3471" spans="1:1" ht="15.75" customHeight="1" x14ac:dyDescent="0.3">
      <c r="A3471" s="122"/>
    </row>
    <row r="3472" spans="1:1" ht="15.75" customHeight="1" x14ac:dyDescent="0.3">
      <c r="A3472" s="122"/>
    </row>
    <row r="3473" spans="1:1" ht="15.75" customHeight="1" x14ac:dyDescent="0.3">
      <c r="A3473" s="122"/>
    </row>
    <row r="3474" spans="1:1" ht="15.75" customHeight="1" x14ac:dyDescent="0.3">
      <c r="A3474" s="122"/>
    </row>
    <row r="3475" spans="1:1" ht="15.75" customHeight="1" x14ac:dyDescent="0.3">
      <c r="A3475" s="122"/>
    </row>
    <row r="3476" spans="1:1" ht="15.75" customHeight="1" x14ac:dyDescent="0.3">
      <c r="A3476" s="122"/>
    </row>
    <row r="3477" spans="1:1" ht="15.75" customHeight="1" x14ac:dyDescent="0.3">
      <c r="A3477" s="122"/>
    </row>
    <row r="3478" spans="1:1" ht="15.75" customHeight="1" x14ac:dyDescent="0.3">
      <c r="A3478" s="122"/>
    </row>
    <row r="3479" spans="1:1" ht="15.75" customHeight="1" x14ac:dyDescent="0.3">
      <c r="A3479" s="122"/>
    </row>
    <row r="3480" spans="1:1" ht="15.75" customHeight="1" x14ac:dyDescent="0.3">
      <c r="A3480" s="122"/>
    </row>
    <row r="3481" spans="1:1" ht="15.75" customHeight="1" x14ac:dyDescent="0.3">
      <c r="A3481" s="122"/>
    </row>
    <row r="3482" spans="1:1" ht="15.75" customHeight="1" x14ac:dyDescent="0.3">
      <c r="A3482" s="122"/>
    </row>
    <row r="3483" spans="1:1" ht="15.75" customHeight="1" x14ac:dyDescent="0.3">
      <c r="A3483" s="122"/>
    </row>
    <row r="3484" spans="1:1" ht="15.75" customHeight="1" x14ac:dyDescent="0.3">
      <c r="A3484" s="122"/>
    </row>
    <row r="3485" spans="1:1" ht="15.75" customHeight="1" x14ac:dyDescent="0.3">
      <c r="A3485" s="122"/>
    </row>
    <row r="3486" spans="1:1" ht="15.75" customHeight="1" x14ac:dyDescent="0.3">
      <c r="A3486" s="122"/>
    </row>
    <row r="3487" spans="1:1" ht="15.75" customHeight="1" x14ac:dyDescent="0.3">
      <c r="A3487" s="122"/>
    </row>
    <row r="3488" spans="1:1" ht="15.75" customHeight="1" x14ac:dyDescent="0.3">
      <c r="A3488" s="122"/>
    </row>
    <row r="3489" spans="1:1" ht="15.75" customHeight="1" x14ac:dyDescent="0.3">
      <c r="A3489" s="122"/>
    </row>
    <row r="3490" spans="1:1" ht="15.75" customHeight="1" x14ac:dyDescent="0.3">
      <c r="A3490" s="122"/>
    </row>
    <row r="3491" spans="1:1" ht="15.75" customHeight="1" x14ac:dyDescent="0.3">
      <c r="A3491" s="122"/>
    </row>
    <row r="3492" spans="1:1" ht="15.75" customHeight="1" x14ac:dyDescent="0.3">
      <c r="A3492" s="122"/>
    </row>
    <row r="3493" spans="1:1" ht="15.75" customHeight="1" x14ac:dyDescent="0.3">
      <c r="A3493" s="122"/>
    </row>
    <row r="3494" spans="1:1" ht="15.75" customHeight="1" x14ac:dyDescent="0.3">
      <c r="A3494" s="122"/>
    </row>
    <row r="3495" spans="1:1" ht="15.75" customHeight="1" x14ac:dyDescent="0.3">
      <c r="A3495" s="122"/>
    </row>
    <row r="3496" spans="1:1" ht="15.75" customHeight="1" x14ac:dyDescent="0.3">
      <c r="A3496" s="122"/>
    </row>
    <row r="3497" spans="1:1" ht="15.75" customHeight="1" x14ac:dyDescent="0.3">
      <c r="A3497" s="122"/>
    </row>
    <row r="3498" spans="1:1" ht="15.75" customHeight="1" x14ac:dyDescent="0.3">
      <c r="A3498" s="122"/>
    </row>
    <row r="3499" spans="1:1" ht="15.75" customHeight="1" x14ac:dyDescent="0.3">
      <c r="A3499" s="122"/>
    </row>
    <row r="3500" spans="1:1" ht="15.75" customHeight="1" x14ac:dyDescent="0.3">
      <c r="A3500" s="122"/>
    </row>
    <row r="3501" spans="1:1" ht="15.75" customHeight="1" x14ac:dyDescent="0.3">
      <c r="A3501" s="122"/>
    </row>
    <row r="3502" spans="1:1" ht="15.75" customHeight="1" x14ac:dyDescent="0.3">
      <c r="A3502" s="122"/>
    </row>
    <row r="3503" spans="1:1" ht="15.75" customHeight="1" x14ac:dyDescent="0.3">
      <c r="A3503" s="122"/>
    </row>
    <row r="3504" spans="1:1" ht="15.75" customHeight="1" x14ac:dyDescent="0.3">
      <c r="A3504" s="122"/>
    </row>
    <row r="3505" spans="1:1" ht="15.75" customHeight="1" x14ac:dyDescent="0.3">
      <c r="A3505" s="122"/>
    </row>
    <row r="3506" spans="1:1" ht="15.75" customHeight="1" x14ac:dyDescent="0.3">
      <c r="A3506" s="122"/>
    </row>
    <row r="3507" spans="1:1" ht="15.75" customHeight="1" x14ac:dyDescent="0.3">
      <c r="A3507" s="122"/>
    </row>
    <row r="3508" spans="1:1" ht="15.75" customHeight="1" x14ac:dyDescent="0.3">
      <c r="A3508" s="122"/>
    </row>
    <row r="3509" spans="1:1" ht="15.75" customHeight="1" x14ac:dyDescent="0.3">
      <c r="A3509" s="122"/>
    </row>
    <row r="3510" spans="1:1" ht="15.75" customHeight="1" x14ac:dyDescent="0.3">
      <c r="A3510" s="122"/>
    </row>
    <row r="3511" spans="1:1" ht="15.75" customHeight="1" x14ac:dyDescent="0.3">
      <c r="A3511" s="122"/>
    </row>
    <row r="3512" spans="1:1" ht="15.75" customHeight="1" x14ac:dyDescent="0.3">
      <c r="A3512" s="122"/>
    </row>
    <row r="3513" spans="1:1" ht="15.75" customHeight="1" x14ac:dyDescent="0.3">
      <c r="A3513" s="122"/>
    </row>
    <row r="3514" spans="1:1" ht="15.75" customHeight="1" x14ac:dyDescent="0.3">
      <c r="A3514" s="122"/>
    </row>
    <row r="3515" spans="1:1" ht="15.75" customHeight="1" x14ac:dyDescent="0.3">
      <c r="A3515" s="122"/>
    </row>
    <row r="3516" spans="1:1" ht="15.75" customHeight="1" x14ac:dyDescent="0.3">
      <c r="A3516" s="122"/>
    </row>
    <row r="3517" spans="1:1" ht="15.75" customHeight="1" x14ac:dyDescent="0.3">
      <c r="A3517" s="122"/>
    </row>
    <row r="3518" spans="1:1" ht="15.75" customHeight="1" x14ac:dyDescent="0.3">
      <c r="A3518" s="122"/>
    </row>
    <row r="3519" spans="1:1" ht="15.75" customHeight="1" x14ac:dyDescent="0.3">
      <c r="A3519" s="122"/>
    </row>
    <row r="3520" spans="1:1" ht="15.75" customHeight="1" x14ac:dyDescent="0.3">
      <c r="A3520" s="122"/>
    </row>
    <row r="3521" spans="1:1" ht="15.75" customHeight="1" x14ac:dyDescent="0.3">
      <c r="A3521" s="122"/>
    </row>
    <row r="3522" spans="1:1" ht="15.75" customHeight="1" x14ac:dyDescent="0.3">
      <c r="A3522" s="122"/>
    </row>
    <row r="3523" spans="1:1" ht="15.75" customHeight="1" x14ac:dyDescent="0.3">
      <c r="A3523" s="122"/>
    </row>
    <row r="3524" spans="1:1" ht="15.75" customHeight="1" x14ac:dyDescent="0.3">
      <c r="A3524" s="122"/>
    </row>
    <row r="3525" spans="1:1" ht="15.75" customHeight="1" x14ac:dyDescent="0.3">
      <c r="A3525" s="122"/>
    </row>
    <row r="3526" spans="1:1" ht="15.75" customHeight="1" x14ac:dyDescent="0.3">
      <c r="A3526" s="122"/>
    </row>
    <row r="3527" spans="1:1" ht="15.75" customHeight="1" x14ac:dyDescent="0.3">
      <c r="A3527" s="122"/>
    </row>
    <row r="3528" spans="1:1" ht="15.75" customHeight="1" x14ac:dyDescent="0.3">
      <c r="A3528" s="122"/>
    </row>
    <row r="3529" spans="1:1" ht="15.75" customHeight="1" x14ac:dyDescent="0.3">
      <c r="A3529" s="122"/>
    </row>
    <row r="3530" spans="1:1" ht="15.75" customHeight="1" x14ac:dyDescent="0.3">
      <c r="A3530" s="122"/>
    </row>
    <row r="3531" spans="1:1" ht="15.75" customHeight="1" x14ac:dyDescent="0.3">
      <c r="A3531" s="122"/>
    </row>
    <row r="3532" spans="1:1" ht="15.75" customHeight="1" x14ac:dyDescent="0.3">
      <c r="A3532" s="122"/>
    </row>
    <row r="3533" spans="1:1" ht="15.75" customHeight="1" x14ac:dyDescent="0.3">
      <c r="A3533" s="122"/>
    </row>
    <row r="3534" spans="1:1" ht="15.75" customHeight="1" x14ac:dyDescent="0.3">
      <c r="A3534" s="122"/>
    </row>
    <row r="3535" spans="1:1" ht="15.75" customHeight="1" x14ac:dyDescent="0.3">
      <c r="A3535" s="122"/>
    </row>
    <row r="3536" spans="1:1" ht="15.75" customHeight="1" x14ac:dyDescent="0.3">
      <c r="A3536" s="122"/>
    </row>
    <row r="3537" spans="1:1" ht="15.75" customHeight="1" x14ac:dyDescent="0.3">
      <c r="A3537" s="122"/>
    </row>
    <row r="3538" spans="1:1" ht="15.75" customHeight="1" x14ac:dyDescent="0.3">
      <c r="A3538" s="122"/>
    </row>
    <row r="3539" spans="1:1" ht="15.75" customHeight="1" x14ac:dyDescent="0.3">
      <c r="A3539" s="122"/>
    </row>
    <row r="3540" spans="1:1" ht="15.75" customHeight="1" x14ac:dyDescent="0.3">
      <c r="A3540" s="122"/>
    </row>
    <row r="3541" spans="1:1" ht="15.75" customHeight="1" x14ac:dyDescent="0.3">
      <c r="A3541" s="122"/>
    </row>
    <row r="3542" spans="1:1" ht="15.75" customHeight="1" x14ac:dyDescent="0.3">
      <c r="A3542" s="122"/>
    </row>
    <row r="3543" spans="1:1" ht="15.75" customHeight="1" x14ac:dyDescent="0.3">
      <c r="A3543" s="122"/>
    </row>
    <row r="3544" spans="1:1" ht="15.75" customHeight="1" x14ac:dyDescent="0.3">
      <c r="A3544" s="122"/>
    </row>
    <row r="3545" spans="1:1" ht="15.75" customHeight="1" x14ac:dyDescent="0.3">
      <c r="A3545" s="122"/>
    </row>
    <row r="3546" spans="1:1" ht="15.75" customHeight="1" x14ac:dyDescent="0.3">
      <c r="A3546" s="122"/>
    </row>
    <row r="3547" spans="1:1" ht="15.75" customHeight="1" x14ac:dyDescent="0.3">
      <c r="A3547" s="122"/>
    </row>
    <row r="3548" spans="1:1" ht="15.75" customHeight="1" x14ac:dyDescent="0.3">
      <c r="A3548" s="122"/>
    </row>
    <row r="3549" spans="1:1" ht="15.75" customHeight="1" x14ac:dyDescent="0.3">
      <c r="A3549" s="122"/>
    </row>
    <row r="3550" spans="1:1" ht="15.75" customHeight="1" x14ac:dyDescent="0.3">
      <c r="A3550" s="122"/>
    </row>
    <row r="3551" spans="1:1" ht="15.75" customHeight="1" x14ac:dyDescent="0.3">
      <c r="A3551" s="122"/>
    </row>
    <row r="3552" spans="1:1" ht="15.75" customHeight="1" x14ac:dyDescent="0.3">
      <c r="A3552" s="122"/>
    </row>
    <row r="3553" spans="1:1" ht="15.75" customHeight="1" x14ac:dyDescent="0.3">
      <c r="A3553" s="122"/>
    </row>
    <row r="3554" spans="1:1" ht="15.75" customHeight="1" x14ac:dyDescent="0.3">
      <c r="A3554" s="122"/>
    </row>
    <row r="3555" spans="1:1" ht="15.75" customHeight="1" x14ac:dyDescent="0.3">
      <c r="A3555" s="122"/>
    </row>
    <row r="3556" spans="1:1" ht="15.75" customHeight="1" x14ac:dyDescent="0.3">
      <c r="A3556" s="122"/>
    </row>
    <row r="3557" spans="1:1" ht="15.75" customHeight="1" x14ac:dyDescent="0.3">
      <c r="A3557" s="122"/>
    </row>
    <row r="3558" spans="1:1" ht="15.75" customHeight="1" x14ac:dyDescent="0.3">
      <c r="A3558" s="122"/>
    </row>
    <row r="3559" spans="1:1" ht="15.75" customHeight="1" x14ac:dyDescent="0.3">
      <c r="A3559" s="122"/>
    </row>
    <row r="3560" spans="1:1" ht="15.75" customHeight="1" x14ac:dyDescent="0.3">
      <c r="A3560" s="122"/>
    </row>
    <row r="3561" spans="1:1" ht="15.75" customHeight="1" x14ac:dyDescent="0.3">
      <c r="A3561" s="122"/>
    </row>
    <row r="3562" spans="1:1" ht="15.75" customHeight="1" x14ac:dyDescent="0.3">
      <c r="A3562" s="122"/>
    </row>
    <row r="3563" spans="1:1" ht="15.75" customHeight="1" x14ac:dyDescent="0.3">
      <c r="A3563" s="122"/>
    </row>
    <row r="3564" spans="1:1" ht="15.75" customHeight="1" x14ac:dyDescent="0.3">
      <c r="A3564" s="122"/>
    </row>
    <row r="3565" spans="1:1" ht="15.75" customHeight="1" x14ac:dyDescent="0.3">
      <c r="A3565" s="122"/>
    </row>
    <row r="3566" spans="1:1" ht="15.75" customHeight="1" x14ac:dyDescent="0.3">
      <c r="A3566" s="122"/>
    </row>
    <row r="3567" spans="1:1" ht="15.75" customHeight="1" x14ac:dyDescent="0.3">
      <c r="A3567" s="122"/>
    </row>
    <row r="3568" spans="1:1" ht="15.75" customHeight="1" x14ac:dyDescent="0.3">
      <c r="A3568" s="122"/>
    </row>
    <row r="3569" spans="1:1" ht="15.75" customHeight="1" x14ac:dyDescent="0.3">
      <c r="A3569" s="122"/>
    </row>
    <row r="3570" spans="1:1" ht="15.75" customHeight="1" x14ac:dyDescent="0.3">
      <c r="A3570" s="122"/>
    </row>
    <row r="3571" spans="1:1" ht="15.75" customHeight="1" x14ac:dyDescent="0.3">
      <c r="A3571" s="122"/>
    </row>
    <row r="3572" spans="1:1" ht="15.75" customHeight="1" x14ac:dyDescent="0.3">
      <c r="A3572" s="122"/>
    </row>
    <row r="3573" spans="1:1" ht="15.75" customHeight="1" x14ac:dyDescent="0.3">
      <c r="A3573" s="122"/>
    </row>
    <row r="3574" spans="1:1" ht="15.75" customHeight="1" x14ac:dyDescent="0.3">
      <c r="A3574" s="122"/>
    </row>
    <row r="3575" spans="1:1" ht="15.75" customHeight="1" x14ac:dyDescent="0.3">
      <c r="A3575" s="122"/>
    </row>
    <row r="3576" spans="1:1" ht="15.75" customHeight="1" x14ac:dyDescent="0.3">
      <c r="A3576" s="122"/>
    </row>
    <row r="3577" spans="1:1" ht="15.75" customHeight="1" x14ac:dyDescent="0.3">
      <c r="A3577" s="122"/>
    </row>
    <row r="3578" spans="1:1" ht="15.75" customHeight="1" x14ac:dyDescent="0.3">
      <c r="A3578" s="122"/>
    </row>
    <row r="3579" spans="1:1" ht="15.75" customHeight="1" x14ac:dyDescent="0.3">
      <c r="A3579" s="122"/>
    </row>
    <row r="3580" spans="1:1" ht="15.75" customHeight="1" x14ac:dyDescent="0.3">
      <c r="A3580" s="122"/>
    </row>
    <row r="3581" spans="1:1" ht="15.75" customHeight="1" x14ac:dyDescent="0.3">
      <c r="A3581" s="122"/>
    </row>
    <row r="3582" spans="1:1" ht="15.75" customHeight="1" x14ac:dyDescent="0.3">
      <c r="A3582" s="122"/>
    </row>
    <row r="3583" spans="1:1" ht="15.75" customHeight="1" x14ac:dyDescent="0.3">
      <c r="A3583" s="122"/>
    </row>
    <row r="3584" spans="1:1" ht="15.75" customHeight="1" x14ac:dyDescent="0.3">
      <c r="A3584" s="122"/>
    </row>
    <row r="3585" spans="1:1" ht="15.75" customHeight="1" x14ac:dyDescent="0.3">
      <c r="A3585" s="122"/>
    </row>
    <row r="3586" spans="1:1" ht="15.75" customHeight="1" x14ac:dyDescent="0.3">
      <c r="A3586" s="122"/>
    </row>
    <row r="3587" spans="1:1" ht="15.75" customHeight="1" x14ac:dyDescent="0.3">
      <c r="A3587" s="122"/>
    </row>
    <row r="3588" spans="1:1" ht="15.75" customHeight="1" x14ac:dyDescent="0.3">
      <c r="A3588" s="122"/>
    </row>
    <row r="3589" spans="1:1" ht="15.75" customHeight="1" x14ac:dyDescent="0.3">
      <c r="A3589" s="122"/>
    </row>
    <row r="3590" spans="1:1" ht="15.75" customHeight="1" x14ac:dyDescent="0.3">
      <c r="A3590" s="122"/>
    </row>
    <row r="3591" spans="1:1" ht="15.75" customHeight="1" x14ac:dyDescent="0.3">
      <c r="A3591" s="122"/>
    </row>
    <row r="3592" spans="1:1" ht="15.75" customHeight="1" x14ac:dyDescent="0.3">
      <c r="A3592" s="122"/>
    </row>
    <row r="3593" spans="1:1" ht="15.75" customHeight="1" x14ac:dyDescent="0.3">
      <c r="A3593" s="122"/>
    </row>
    <row r="3594" spans="1:1" ht="15.75" customHeight="1" x14ac:dyDescent="0.3">
      <c r="A3594" s="122"/>
    </row>
    <row r="3595" spans="1:1" ht="15.75" customHeight="1" x14ac:dyDescent="0.3">
      <c r="A3595" s="122"/>
    </row>
    <row r="3596" spans="1:1" ht="15.75" customHeight="1" x14ac:dyDescent="0.3">
      <c r="A3596" s="122"/>
    </row>
    <row r="3597" spans="1:1" ht="15.75" customHeight="1" x14ac:dyDescent="0.3">
      <c r="A3597" s="122"/>
    </row>
    <row r="3598" spans="1:1" ht="15.75" customHeight="1" x14ac:dyDescent="0.3">
      <c r="A3598" s="122"/>
    </row>
    <row r="3599" spans="1:1" ht="15.75" customHeight="1" x14ac:dyDescent="0.3">
      <c r="A3599" s="122"/>
    </row>
    <row r="3600" spans="1:1" ht="15.75" customHeight="1" x14ac:dyDescent="0.3">
      <c r="A3600" s="122"/>
    </row>
    <row r="3601" spans="1:1" ht="15.75" customHeight="1" x14ac:dyDescent="0.3">
      <c r="A3601" s="122"/>
    </row>
    <row r="3602" spans="1:1" ht="15.75" customHeight="1" x14ac:dyDescent="0.3">
      <c r="A3602" s="122"/>
    </row>
    <row r="3603" spans="1:1" ht="15.75" customHeight="1" x14ac:dyDescent="0.3">
      <c r="A3603" s="122"/>
    </row>
    <row r="3604" spans="1:1" ht="15.75" customHeight="1" x14ac:dyDescent="0.3">
      <c r="A3604" s="122"/>
    </row>
    <row r="3605" spans="1:1" ht="15.75" customHeight="1" x14ac:dyDescent="0.3">
      <c r="A3605" s="122"/>
    </row>
    <row r="3606" spans="1:1" ht="15.75" customHeight="1" x14ac:dyDescent="0.3">
      <c r="A3606" s="122"/>
    </row>
    <row r="3607" spans="1:1" ht="15.75" customHeight="1" x14ac:dyDescent="0.3">
      <c r="A3607" s="122"/>
    </row>
    <row r="3608" spans="1:1" ht="15.75" customHeight="1" x14ac:dyDescent="0.3">
      <c r="A3608" s="122"/>
    </row>
    <row r="3609" spans="1:1" ht="15.75" customHeight="1" x14ac:dyDescent="0.3">
      <c r="A3609" s="122"/>
    </row>
    <row r="3610" spans="1:1" ht="15.75" customHeight="1" x14ac:dyDescent="0.3">
      <c r="A3610" s="122"/>
    </row>
    <row r="3611" spans="1:1" ht="15.75" customHeight="1" x14ac:dyDescent="0.3">
      <c r="A3611" s="122"/>
    </row>
    <row r="3612" spans="1:1" ht="15.75" customHeight="1" x14ac:dyDescent="0.3">
      <c r="A3612" s="122"/>
    </row>
    <row r="3613" spans="1:1" ht="15.75" customHeight="1" x14ac:dyDescent="0.3">
      <c r="A3613" s="122"/>
    </row>
    <row r="3614" spans="1:1" ht="15.75" customHeight="1" x14ac:dyDescent="0.3">
      <c r="A3614" s="122"/>
    </row>
    <row r="3615" spans="1:1" ht="15.75" customHeight="1" x14ac:dyDescent="0.3">
      <c r="A3615" s="122"/>
    </row>
    <row r="3616" spans="1:1" ht="15.75" customHeight="1" x14ac:dyDescent="0.3">
      <c r="A3616" s="122"/>
    </row>
    <row r="3617" spans="1:1" ht="15.75" customHeight="1" x14ac:dyDescent="0.3">
      <c r="A3617" s="122"/>
    </row>
    <row r="3618" spans="1:1" ht="15.75" customHeight="1" x14ac:dyDescent="0.3">
      <c r="A3618" s="122"/>
    </row>
    <row r="3619" spans="1:1" ht="15.75" customHeight="1" x14ac:dyDescent="0.3">
      <c r="A3619" s="122"/>
    </row>
    <row r="3620" spans="1:1" ht="15.75" customHeight="1" x14ac:dyDescent="0.3">
      <c r="A3620" s="122"/>
    </row>
    <row r="3621" spans="1:1" ht="15.75" customHeight="1" x14ac:dyDescent="0.3">
      <c r="A3621" s="122"/>
    </row>
    <row r="3622" spans="1:1" ht="15.75" customHeight="1" x14ac:dyDescent="0.3">
      <c r="A3622" s="122"/>
    </row>
    <row r="3623" spans="1:1" ht="15.75" customHeight="1" x14ac:dyDescent="0.3">
      <c r="A3623" s="122"/>
    </row>
    <row r="3624" spans="1:1" ht="15.75" customHeight="1" x14ac:dyDescent="0.3">
      <c r="A3624" s="122"/>
    </row>
    <row r="3625" spans="1:1" ht="15.75" customHeight="1" x14ac:dyDescent="0.3">
      <c r="A3625" s="122"/>
    </row>
    <row r="3626" spans="1:1" ht="15.75" customHeight="1" x14ac:dyDescent="0.3">
      <c r="A3626" s="122"/>
    </row>
    <row r="3627" spans="1:1" ht="15.75" customHeight="1" x14ac:dyDescent="0.3">
      <c r="A3627" s="122"/>
    </row>
    <row r="3628" spans="1:1" ht="15.75" customHeight="1" x14ac:dyDescent="0.3">
      <c r="A3628" s="122"/>
    </row>
    <row r="3629" spans="1:1" ht="15.75" customHeight="1" x14ac:dyDescent="0.3">
      <c r="A3629" s="122"/>
    </row>
    <row r="3630" spans="1:1" ht="15.75" customHeight="1" x14ac:dyDescent="0.3">
      <c r="A3630" s="122"/>
    </row>
    <row r="3631" spans="1:1" ht="15.75" customHeight="1" x14ac:dyDescent="0.3">
      <c r="A3631" s="122"/>
    </row>
    <row r="3632" spans="1:1" ht="15.75" customHeight="1" x14ac:dyDescent="0.3">
      <c r="A3632" s="122"/>
    </row>
    <row r="3633" spans="1:1" ht="15.75" customHeight="1" x14ac:dyDescent="0.3">
      <c r="A3633" s="122"/>
    </row>
    <row r="3634" spans="1:1" ht="15.75" customHeight="1" x14ac:dyDescent="0.3">
      <c r="A3634" s="122"/>
    </row>
    <row r="3635" spans="1:1" ht="15.75" customHeight="1" x14ac:dyDescent="0.3">
      <c r="A3635" s="122"/>
    </row>
    <row r="3636" spans="1:1" ht="15.75" customHeight="1" x14ac:dyDescent="0.3">
      <c r="A3636" s="122"/>
    </row>
    <row r="3637" spans="1:1" ht="15.75" customHeight="1" x14ac:dyDescent="0.3">
      <c r="A3637" s="122"/>
    </row>
    <row r="3638" spans="1:1" ht="15.75" customHeight="1" x14ac:dyDescent="0.3">
      <c r="A3638" s="122"/>
    </row>
    <row r="3639" spans="1:1" ht="15.75" customHeight="1" x14ac:dyDescent="0.3">
      <c r="A3639" s="122"/>
    </row>
    <row r="3640" spans="1:1" ht="15.75" customHeight="1" x14ac:dyDescent="0.3">
      <c r="A3640" s="122"/>
    </row>
    <row r="3641" spans="1:1" ht="15.75" customHeight="1" x14ac:dyDescent="0.3">
      <c r="A3641" s="122"/>
    </row>
    <row r="3642" spans="1:1" ht="15.75" customHeight="1" x14ac:dyDescent="0.3">
      <c r="A3642" s="122"/>
    </row>
    <row r="3643" spans="1:1" ht="15.75" customHeight="1" x14ac:dyDescent="0.3">
      <c r="A3643" s="122"/>
    </row>
    <row r="3644" spans="1:1" ht="15.75" customHeight="1" x14ac:dyDescent="0.3">
      <c r="A3644" s="122"/>
    </row>
    <row r="3645" spans="1:1" ht="15.75" customHeight="1" x14ac:dyDescent="0.3">
      <c r="A3645" s="122"/>
    </row>
    <row r="3646" spans="1:1" ht="15.75" customHeight="1" x14ac:dyDescent="0.3">
      <c r="A3646" s="122"/>
    </row>
    <row r="3647" spans="1:1" ht="15.75" customHeight="1" x14ac:dyDescent="0.3">
      <c r="A3647" s="122"/>
    </row>
    <row r="3648" spans="1:1" ht="15.75" customHeight="1" x14ac:dyDescent="0.3">
      <c r="A3648" s="122"/>
    </row>
    <row r="3649" spans="1:1" ht="15.75" customHeight="1" x14ac:dyDescent="0.3">
      <c r="A3649" s="122"/>
    </row>
    <row r="3650" spans="1:1" ht="15.75" customHeight="1" x14ac:dyDescent="0.3">
      <c r="A3650" s="122"/>
    </row>
    <row r="3651" spans="1:1" ht="15.75" customHeight="1" x14ac:dyDescent="0.3">
      <c r="A3651" s="122"/>
    </row>
    <row r="3652" spans="1:1" ht="15.75" customHeight="1" x14ac:dyDescent="0.3">
      <c r="A3652" s="122"/>
    </row>
    <row r="3653" spans="1:1" ht="15.75" customHeight="1" x14ac:dyDescent="0.3">
      <c r="A3653" s="122"/>
    </row>
    <row r="3654" spans="1:1" ht="15.75" customHeight="1" x14ac:dyDescent="0.3">
      <c r="A3654" s="122"/>
    </row>
    <row r="3655" spans="1:1" ht="15.75" customHeight="1" x14ac:dyDescent="0.3">
      <c r="A3655" s="122"/>
    </row>
    <row r="3656" spans="1:1" ht="15.75" customHeight="1" x14ac:dyDescent="0.3">
      <c r="A3656" s="122"/>
    </row>
    <row r="3657" spans="1:1" ht="15.75" customHeight="1" x14ac:dyDescent="0.3">
      <c r="A3657" s="122"/>
    </row>
    <row r="3658" spans="1:1" ht="15.75" customHeight="1" x14ac:dyDescent="0.3">
      <c r="A3658" s="122"/>
    </row>
    <row r="3659" spans="1:1" ht="15.75" customHeight="1" x14ac:dyDescent="0.3">
      <c r="A3659" s="122"/>
    </row>
    <row r="3660" spans="1:1" ht="15.75" customHeight="1" x14ac:dyDescent="0.3">
      <c r="A3660" s="122"/>
    </row>
    <row r="3661" spans="1:1" ht="15.75" customHeight="1" x14ac:dyDescent="0.3">
      <c r="A3661" s="122"/>
    </row>
    <row r="3662" spans="1:1" ht="15.75" customHeight="1" x14ac:dyDescent="0.3">
      <c r="A3662" s="122"/>
    </row>
    <row r="3663" spans="1:1" ht="15.75" customHeight="1" x14ac:dyDescent="0.3">
      <c r="A3663" s="122"/>
    </row>
    <row r="3664" spans="1:1" ht="15.75" customHeight="1" x14ac:dyDescent="0.3">
      <c r="A3664" s="122"/>
    </row>
    <row r="3665" spans="1:1" ht="15.75" customHeight="1" x14ac:dyDescent="0.3">
      <c r="A3665" s="122"/>
    </row>
    <row r="3666" spans="1:1" ht="15.75" customHeight="1" x14ac:dyDescent="0.3">
      <c r="A3666" s="122"/>
    </row>
    <row r="3667" spans="1:1" ht="15.75" customHeight="1" x14ac:dyDescent="0.3">
      <c r="A3667" s="122"/>
    </row>
    <row r="3668" spans="1:1" ht="15.75" customHeight="1" x14ac:dyDescent="0.3">
      <c r="A3668" s="122"/>
    </row>
    <row r="3669" spans="1:1" ht="15.75" customHeight="1" x14ac:dyDescent="0.3">
      <c r="A3669" s="122"/>
    </row>
    <row r="3670" spans="1:1" ht="15.75" customHeight="1" x14ac:dyDescent="0.3">
      <c r="A3670" s="122"/>
    </row>
    <row r="3671" spans="1:1" ht="15.75" customHeight="1" x14ac:dyDescent="0.3">
      <c r="A3671" s="122"/>
    </row>
    <row r="3672" spans="1:1" ht="15.75" customHeight="1" x14ac:dyDescent="0.3">
      <c r="A3672" s="122"/>
    </row>
    <row r="3673" spans="1:1" ht="15.75" customHeight="1" x14ac:dyDescent="0.3">
      <c r="A3673" s="122"/>
    </row>
    <row r="3674" spans="1:1" ht="15.75" customHeight="1" x14ac:dyDescent="0.3">
      <c r="A3674" s="122"/>
    </row>
    <row r="3675" spans="1:1" ht="15.75" customHeight="1" x14ac:dyDescent="0.3">
      <c r="A3675" s="122"/>
    </row>
    <row r="3676" spans="1:1" ht="15.75" customHeight="1" x14ac:dyDescent="0.3">
      <c r="A3676" s="122"/>
    </row>
    <row r="3677" spans="1:1" ht="15.75" customHeight="1" x14ac:dyDescent="0.3">
      <c r="A3677" s="122"/>
    </row>
    <row r="3678" spans="1:1" ht="15.75" customHeight="1" x14ac:dyDescent="0.3">
      <c r="A3678" s="122"/>
    </row>
    <row r="3679" spans="1:1" ht="15.75" customHeight="1" x14ac:dyDescent="0.3">
      <c r="A3679" s="122"/>
    </row>
    <row r="3680" spans="1:1" ht="15.75" customHeight="1" x14ac:dyDescent="0.3">
      <c r="A3680" s="122"/>
    </row>
    <row r="3681" spans="1:1" ht="15.75" customHeight="1" x14ac:dyDescent="0.3">
      <c r="A3681" s="122"/>
    </row>
    <row r="3682" spans="1:1" ht="15.75" customHeight="1" x14ac:dyDescent="0.3">
      <c r="A3682" s="122"/>
    </row>
    <row r="3683" spans="1:1" ht="15.75" customHeight="1" x14ac:dyDescent="0.3">
      <c r="A3683" s="122"/>
    </row>
    <row r="3684" spans="1:1" ht="15.75" customHeight="1" x14ac:dyDescent="0.3">
      <c r="A3684" s="122"/>
    </row>
    <row r="3685" spans="1:1" ht="15.75" customHeight="1" x14ac:dyDescent="0.3">
      <c r="A3685" s="122"/>
    </row>
    <row r="3686" spans="1:1" ht="15.75" customHeight="1" x14ac:dyDescent="0.3">
      <c r="A3686" s="122"/>
    </row>
    <row r="3687" spans="1:1" ht="15.75" customHeight="1" x14ac:dyDescent="0.3">
      <c r="A3687" s="122"/>
    </row>
    <row r="3688" spans="1:1" ht="15.75" customHeight="1" x14ac:dyDescent="0.3">
      <c r="A3688" s="122"/>
    </row>
    <row r="3689" spans="1:1" ht="15.75" customHeight="1" x14ac:dyDescent="0.3">
      <c r="A3689" s="122"/>
    </row>
    <row r="3690" spans="1:1" ht="15.75" customHeight="1" x14ac:dyDescent="0.3">
      <c r="A3690" s="122"/>
    </row>
    <row r="3691" spans="1:1" ht="15.75" customHeight="1" x14ac:dyDescent="0.3">
      <c r="A3691" s="122"/>
    </row>
    <row r="3692" spans="1:1" ht="15.75" customHeight="1" x14ac:dyDescent="0.3">
      <c r="A3692" s="122"/>
    </row>
    <row r="3693" spans="1:1" ht="15.75" customHeight="1" x14ac:dyDescent="0.3">
      <c r="A3693" s="122"/>
    </row>
    <row r="3694" spans="1:1" ht="15.75" customHeight="1" x14ac:dyDescent="0.3">
      <c r="A3694" s="122"/>
    </row>
    <row r="3695" spans="1:1" ht="15.75" customHeight="1" x14ac:dyDescent="0.3">
      <c r="A3695" s="122"/>
    </row>
    <row r="3696" spans="1:1" ht="15.75" customHeight="1" x14ac:dyDescent="0.3">
      <c r="A3696" s="122"/>
    </row>
    <row r="3697" spans="1:1" ht="15.75" customHeight="1" x14ac:dyDescent="0.3">
      <c r="A3697" s="122"/>
    </row>
    <row r="3698" spans="1:1" ht="15.75" customHeight="1" x14ac:dyDescent="0.3">
      <c r="A3698" s="122"/>
    </row>
    <row r="3699" spans="1:1" ht="15.75" customHeight="1" x14ac:dyDescent="0.3">
      <c r="A3699" s="122"/>
    </row>
    <row r="3700" spans="1:1" ht="15.75" customHeight="1" x14ac:dyDescent="0.3">
      <c r="A3700" s="122"/>
    </row>
    <row r="3701" spans="1:1" ht="15.75" customHeight="1" x14ac:dyDescent="0.3">
      <c r="A3701" s="122"/>
    </row>
    <row r="3702" spans="1:1" ht="15.75" customHeight="1" x14ac:dyDescent="0.3">
      <c r="A3702" s="122"/>
    </row>
    <row r="3703" spans="1:1" ht="15.75" customHeight="1" x14ac:dyDescent="0.3">
      <c r="A3703" s="122"/>
    </row>
    <row r="3704" spans="1:1" ht="15.75" customHeight="1" x14ac:dyDescent="0.3">
      <c r="A3704" s="122"/>
    </row>
    <row r="3705" spans="1:1" ht="15.75" customHeight="1" x14ac:dyDescent="0.3">
      <c r="A3705" s="122"/>
    </row>
    <row r="3706" spans="1:1" ht="15.75" customHeight="1" x14ac:dyDescent="0.3">
      <c r="A3706" s="122"/>
    </row>
    <row r="3707" spans="1:1" ht="15.75" customHeight="1" x14ac:dyDescent="0.3">
      <c r="A3707" s="122"/>
    </row>
    <row r="3708" spans="1:1" ht="15.75" customHeight="1" x14ac:dyDescent="0.3">
      <c r="A3708" s="122"/>
    </row>
    <row r="3709" spans="1:1" ht="15.75" customHeight="1" x14ac:dyDescent="0.3">
      <c r="A3709" s="122"/>
    </row>
    <row r="3710" spans="1:1" ht="15.75" customHeight="1" x14ac:dyDescent="0.3">
      <c r="A3710" s="122"/>
    </row>
    <row r="3711" spans="1:1" ht="15.75" customHeight="1" x14ac:dyDescent="0.3">
      <c r="A3711" s="122"/>
    </row>
    <row r="3712" spans="1:1" ht="15.75" customHeight="1" x14ac:dyDescent="0.3">
      <c r="A3712" s="122"/>
    </row>
    <row r="3713" spans="1:1" ht="15.75" customHeight="1" x14ac:dyDescent="0.3">
      <c r="A3713" s="122"/>
    </row>
    <row r="3714" spans="1:1" ht="15.75" customHeight="1" x14ac:dyDescent="0.3">
      <c r="A3714" s="122"/>
    </row>
    <row r="3715" spans="1:1" ht="15.75" customHeight="1" x14ac:dyDescent="0.3">
      <c r="A3715" s="122"/>
    </row>
    <row r="3716" spans="1:1" ht="15.75" customHeight="1" x14ac:dyDescent="0.3">
      <c r="A3716" s="122"/>
    </row>
    <row r="3717" spans="1:1" ht="15.75" customHeight="1" x14ac:dyDescent="0.3">
      <c r="A3717" s="122"/>
    </row>
    <row r="3718" spans="1:1" ht="15.75" customHeight="1" x14ac:dyDescent="0.3">
      <c r="A3718" s="122"/>
    </row>
    <row r="3719" spans="1:1" ht="15.75" customHeight="1" x14ac:dyDescent="0.3">
      <c r="A3719" s="122"/>
    </row>
    <row r="3720" spans="1:1" ht="15.75" customHeight="1" x14ac:dyDescent="0.3">
      <c r="A3720" s="122"/>
    </row>
    <row r="3721" spans="1:1" ht="15.75" customHeight="1" x14ac:dyDescent="0.3">
      <c r="A3721" s="122"/>
    </row>
    <row r="3722" spans="1:1" ht="15.75" customHeight="1" x14ac:dyDescent="0.3">
      <c r="A3722" s="122"/>
    </row>
    <row r="3723" spans="1:1" ht="15.75" customHeight="1" x14ac:dyDescent="0.3">
      <c r="A3723" s="122"/>
    </row>
    <row r="3724" spans="1:1" ht="15.75" customHeight="1" x14ac:dyDescent="0.3">
      <c r="A3724" s="122"/>
    </row>
    <row r="3725" spans="1:1" ht="15.75" customHeight="1" x14ac:dyDescent="0.3">
      <c r="A3725" s="122"/>
    </row>
    <row r="3726" spans="1:1" ht="15.75" customHeight="1" x14ac:dyDescent="0.3">
      <c r="A3726" s="122"/>
    </row>
    <row r="3727" spans="1:1" ht="15.75" customHeight="1" x14ac:dyDescent="0.3">
      <c r="A3727" s="122"/>
    </row>
    <row r="3728" spans="1:1" ht="15.75" customHeight="1" x14ac:dyDescent="0.3">
      <c r="A3728" s="122"/>
    </row>
    <row r="3729" spans="1:1" ht="15.75" customHeight="1" x14ac:dyDescent="0.3">
      <c r="A3729" s="122"/>
    </row>
    <row r="3730" spans="1:1" ht="15.75" customHeight="1" x14ac:dyDescent="0.3">
      <c r="A3730" s="122"/>
    </row>
    <row r="3731" spans="1:1" ht="15.75" customHeight="1" x14ac:dyDescent="0.3">
      <c r="A3731" s="122"/>
    </row>
    <row r="3732" spans="1:1" ht="15.75" customHeight="1" x14ac:dyDescent="0.3">
      <c r="A3732" s="122"/>
    </row>
    <row r="3733" spans="1:1" ht="15.75" customHeight="1" x14ac:dyDescent="0.3">
      <c r="A3733" s="122"/>
    </row>
    <row r="3734" spans="1:1" ht="15.75" customHeight="1" x14ac:dyDescent="0.3">
      <c r="A3734" s="122"/>
    </row>
    <row r="3735" spans="1:1" ht="15.75" customHeight="1" x14ac:dyDescent="0.3">
      <c r="A3735" s="122"/>
    </row>
    <row r="3736" spans="1:1" ht="15.75" customHeight="1" x14ac:dyDescent="0.3">
      <c r="A3736" s="122"/>
    </row>
    <row r="3737" spans="1:1" ht="15.75" customHeight="1" x14ac:dyDescent="0.3">
      <c r="A3737" s="122"/>
    </row>
    <row r="3738" spans="1:1" ht="15.75" customHeight="1" x14ac:dyDescent="0.3">
      <c r="A3738" s="122"/>
    </row>
    <row r="3739" spans="1:1" ht="15.75" customHeight="1" x14ac:dyDescent="0.3">
      <c r="A3739" s="122"/>
    </row>
    <row r="3740" spans="1:1" ht="15.75" customHeight="1" x14ac:dyDescent="0.3">
      <c r="A3740" s="122"/>
    </row>
    <row r="3741" spans="1:1" ht="15.75" customHeight="1" x14ac:dyDescent="0.3">
      <c r="A3741" s="122"/>
    </row>
    <row r="3742" spans="1:1" ht="15.75" customHeight="1" x14ac:dyDescent="0.3">
      <c r="A3742" s="122"/>
    </row>
    <row r="3743" spans="1:1" ht="15.75" customHeight="1" x14ac:dyDescent="0.3">
      <c r="A3743" s="122"/>
    </row>
    <row r="3744" spans="1:1" ht="15.75" customHeight="1" x14ac:dyDescent="0.3">
      <c r="A3744" s="122"/>
    </row>
    <row r="3745" spans="1:1" ht="15.75" customHeight="1" x14ac:dyDescent="0.3">
      <c r="A3745" s="122"/>
    </row>
    <row r="3746" spans="1:1" ht="15.75" customHeight="1" x14ac:dyDescent="0.3">
      <c r="A3746" s="122"/>
    </row>
    <row r="3747" spans="1:1" ht="15.75" customHeight="1" x14ac:dyDescent="0.3">
      <c r="A3747" s="122"/>
    </row>
    <row r="3748" spans="1:1" ht="15.75" customHeight="1" x14ac:dyDescent="0.3">
      <c r="A3748" s="122"/>
    </row>
    <row r="3749" spans="1:1" ht="15.75" customHeight="1" x14ac:dyDescent="0.3">
      <c r="A3749" s="122"/>
    </row>
    <row r="3750" spans="1:1" ht="15.75" customHeight="1" x14ac:dyDescent="0.3">
      <c r="A3750" s="122"/>
    </row>
    <row r="3751" spans="1:1" ht="15.75" customHeight="1" x14ac:dyDescent="0.3">
      <c r="A3751" s="122"/>
    </row>
    <row r="3752" spans="1:1" ht="15.75" customHeight="1" x14ac:dyDescent="0.3">
      <c r="A3752" s="122"/>
    </row>
    <row r="3753" spans="1:1" ht="15.75" customHeight="1" x14ac:dyDescent="0.3">
      <c r="A3753" s="122"/>
    </row>
    <row r="3754" spans="1:1" ht="15.75" customHeight="1" x14ac:dyDescent="0.3">
      <c r="A3754" s="122"/>
    </row>
    <row r="3755" spans="1:1" ht="15.75" customHeight="1" x14ac:dyDescent="0.3">
      <c r="A3755" s="122"/>
    </row>
    <row r="3756" spans="1:1" ht="15.75" customHeight="1" x14ac:dyDescent="0.3">
      <c r="A3756" s="122"/>
    </row>
    <row r="3757" spans="1:1" ht="15.75" customHeight="1" x14ac:dyDescent="0.3">
      <c r="A3757" s="122"/>
    </row>
    <row r="3758" spans="1:1" ht="15.75" customHeight="1" x14ac:dyDescent="0.3">
      <c r="A3758" s="122"/>
    </row>
    <row r="3759" spans="1:1" ht="15.75" customHeight="1" x14ac:dyDescent="0.3">
      <c r="A3759" s="122"/>
    </row>
    <row r="3760" spans="1:1" ht="15.75" customHeight="1" x14ac:dyDescent="0.3">
      <c r="A3760" s="122"/>
    </row>
    <row r="3761" spans="1:1" ht="15.75" customHeight="1" x14ac:dyDescent="0.3">
      <c r="A3761" s="122"/>
    </row>
    <row r="3762" spans="1:1" ht="15.75" customHeight="1" x14ac:dyDescent="0.3">
      <c r="A3762" s="122"/>
    </row>
    <row r="3763" spans="1:1" ht="15.75" customHeight="1" x14ac:dyDescent="0.3">
      <c r="A3763" s="122"/>
    </row>
    <row r="3764" spans="1:1" ht="15.75" customHeight="1" x14ac:dyDescent="0.3">
      <c r="A3764" s="122"/>
    </row>
    <row r="3765" spans="1:1" ht="15.75" customHeight="1" x14ac:dyDescent="0.3">
      <c r="A3765" s="122"/>
    </row>
    <row r="3766" spans="1:1" ht="15.75" customHeight="1" x14ac:dyDescent="0.3">
      <c r="A3766" s="122"/>
    </row>
    <row r="3767" spans="1:1" ht="15.75" customHeight="1" x14ac:dyDescent="0.3">
      <c r="A3767" s="122"/>
    </row>
    <row r="3768" spans="1:1" ht="15.75" customHeight="1" x14ac:dyDescent="0.3">
      <c r="A3768" s="122"/>
    </row>
    <row r="3769" spans="1:1" ht="15.75" customHeight="1" x14ac:dyDescent="0.3">
      <c r="A3769" s="122"/>
    </row>
    <row r="3770" spans="1:1" ht="15.75" customHeight="1" x14ac:dyDescent="0.3">
      <c r="A3770" s="122"/>
    </row>
    <row r="3771" spans="1:1" ht="15.75" customHeight="1" x14ac:dyDescent="0.3">
      <c r="A3771" s="122"/>
    </row>
    <row r="3772" spans="1:1" ht="15.75" customHeight="1" x14ac:dyDescent="0.3">
      <c r="A3772" s="122"/>
    </row>
    <row r="3773" spans="1:1" ht="15.75" customHeight="1" x14ac:dyDescent="0.3">
      <c r="A3773" s="122"/>
    </row>
    <row r="3774" spans="1:1" ht="15.75" customHeight="1" x14ac:dyDescent="0.3">
      <c r="A3774" s="122"/>
    </row>
    <row r="3775" spans="1:1" ht="15.75" customHeight="1" x14ac:dyDescent="0.3">
      <c r="A3775" s="122"/>
    </row>
    <row r="3776" spans="1:1" ht="15.75" customHeight="1" x14ac:dyDescent="0.3">
      <c r="A3776" s="122"/>
    </row>
    <row r="3777" spans="1:1" ht="15.75" customHeight="1" x14ac:dyDescent="0.3">
      <c r="A3777" s="122"/>
    </row>
    <row r="3778" spans="1:1" ht="15.75" customHeight="1" x14ac:dyDescent="0.3">
      <c r="A3778" s="122"/>
    </row>
    <row r="3779" spans="1:1" ht="15.75" customHeight="1" x14ac:dyDescent="0.3">
      <c r="A3779" s="122"/>
    </row>
    <row r="3780" spans="1:1" ht="15.75" customHeight="1" x14ac:dyDescent="0.3">
      <c r="A3780" s="122"/>
    </row>
    <row r="3781" spans="1:1" ht="15.75" customHeight="1" x14ac:dyDescent="0.3">
      <c r="A3781" s="122"/>
    </row>
    <row r="3782" spans="1:1" ht="15.75" customHeight="1" x14ac:dyDescent="0.3">
      <c r="A3782" s="122"/>
    </row>
    <row r="3783" spans="1:1" ht="15.75" customHeight="1" x14ac:dyDescent="0.3">
      <c r="A3783" s="122"/>
    </row>
    <row r="3784" spans="1:1" ht="15.75" customHeight="1" x14ac:dyDescent="0.3">
      <c r="A3784" s="122"/>
    </row>
    <row r="3785" spans="1:1" ht="15.75" customHeight="1" x14ac:dyDescent="0.3">
      <c r="A3785" s="122"/>
    </row>
    <row r="3786" spans="1:1" ht="15.75" customHeight="1" x14ac:dyDescent="0.3">
      <c r="A3786" s="122"/>
    </row>
    <row r="3787" spans="1:1" ht="15.75" customHeight="1" x14ac:dyDescent="0.3">
      <c r="A3787" s="122"/>
    </row>
    <row r="3788" spans="1:1" ht="15.75" customHeight="1" x14ac:dyDescent="0.3">
      <c r="A3788" s="122"/>
    </row>
    <row r="3789" spans="1:1" ht="15.75" customHeight="1" x14ac:dyDescent="0.3">
      <c r="A3789" s="122"/>
    </row>
    <row r="3790" spans="1:1" ht="15.75" customHeight="1" x14ac:dyDescent="0.3">
      <c r="A3790" s="122"/>
    </row>
    <row r="3791" spans="1:1" ht="15.75" customHeight="1" x14ac:dyDescent="0.3">
      <c r="A3791" s="122"/>
    </row>
    <row r="3792" spans="1:1" ht="15.75" customHeight="1" x14ac:dyDescent="0.3">
      <c r="A3792" s="122"/>
    </row>
    <row r="3793" spans="1:1" ht="15.75" customHeight="1" x14ac:dyDescent="0.3">
      <c r="A3793" s="122"/>
    </row>
    <row r="3794" spans="1:1" ht="15.75" customHeight="1" x14ac:dyDescent="0.3">
      <c r="A3794" s="122"/>
    </row>
    <row r="3795" spans="1:1" ht="15.75" customHeight="1" x14ac:dyDescent="0.3">
      <c r="A3795" s="122"/>
    </row>
    <row r="3796" spans="1:1" ht="15.75" customHeight="1" x14ac:dyDescent="0.3">
      <c r="A3796" s="122"/>
    </row>
    <row r="3797" spans="1:1" ht="15.75" customHeight="1" x14ac:dyDescent="0.3">
      <c r="A3797" s="122"/>
    </row>
    <row r="3798" spans="1:1" ht="15.75" customHeight="1" x14ac:dyDescent="0.3">
      <c r="A3798" s="122"/>
    </row>
    <row r="3799" spans="1:1" ht="15.75" customHeight="1" x14ac:dyDescent="0.3">
      <c r="A3799" s="122"/>
    </row>
    <row r="3800" spans="1:1" ht="15.75" customHeight="1" x14ac:dyDescent="0.3">
      <c r="A3800" s="122"/>
    </row>
    <row r="3801" spans="1:1" ht="15.75" customHeight="1" x14ac:dyDescent="0.3">
      <c r="A3801" s="122"/>
    </row>
    <row r="3802" spans="1:1" ht="15.75" customHeight="1" x14ac:dyDescent="0.3">
      <c r="A3802" s="122"/>
    </row>
    <row r="3803" spans="1:1" ht="15.75" customHeight="1" x14ac:dyDescent="0.3">
      <c r="A3803" s="122"/>
    </row>
    <row r="3804" spans="1:1" ht="15.75" customHeight="1" x14ac:dyDescent="0.3">
      <c r="A3804" s="122"/>
    </row>
    <row r="3805" spans="1:1" ht="15.75" customHeight="1" x14ac:dyDescent="0.3">
      <c r="A3805" s="122"/>
    </row>
    <row r="3806" spans="1:1" ht="15.75" customHeight="1" x14ac:dyDescent="0.3">
      <c r="A3806" s="122"/>
    </row>
    <row r="3807" spans="1:1" ht="15.75" customHeight="1" x14ac:dyDescent="0.3">
      <c r="A3807" s="122"/>
    </row>
    <row r="3808" spans="1:1" ht="15.75" customHeight="1" x14ac:dyDescent="0.3">
      <c r="A3808" s="122"/>
    </row>
    <row r="3809" spans="1:1" ht="15.75" customHeight="1" x14ac:dyDescent="0.3">
      <c r="A3809" s="122"/>
    </row>
    <row r="3810" spans="1:1" ht="15.75" customHeight="1" x14ac:dyDescent="0.3">
      <c r="A3810" s="122"/>
    </row>
    <row r="3811" spans="1:1" ht="15.75" customHeight="1" x14ac:dyDescent="0.3">
      <c r="A3811" s="122"/>
    </row>
    <row r="3812" spans="1:1" ht="15.75" customHeight="1" x14ac:dyDescent="0.3">
      <c r="A3812" s="122"/>
    </row>
    <row r="3813" spans="1:1" ht="15.75" customHeight="1" x14ac:dyDescent="0.3">
      <c r="A3813" s="122"/>
    </row>
    <row r="3814" spans="1:1" ht="15.75" customHeight="1" x14ac:dyDescent="0.3">
      <c r="A3814" s="122"/>
    </row>
    <row r="3815" spans="1:1" ht="15.75" customHeight="1" x14ac:dyDescent="0.3">
      <c r="A3815" s="122"/>
    </row>
    <row r="3816" spans="1:1" ht="15.75" customHeight="1" x14ac:dyDescent="0.3">
      <c r="A3816" s="122"/>
    </row>
    <row r="3817" spans="1:1" ht="15.75" customHeight="1" x14ac:dyDescent="0.3">
      <c r="A3817" s="122"/>
    </row>
    <row r="3818" spans="1:1" ht="15.75" customHeight="1" x14ac:dyDescent="0.3">
      <c r="A3818" s="122"/>
    </row>
    <row r="3819" spans="1:1" ht="15.75" customHeight="1" x14ac:dyDescent="0.3">
      <c r="A3819" s="122"/>
    </row>
    <row r="3820" spans="1:1" ht="15.75" customHeight="1" x14ac:dyDescent="0.3">
      <c r="A3820" s="122"/>
    </row>
    <row r="3821" spans="1:1" ht="15.75" customHeight="1" x14ac:dyDescent="0.3">
      <c r="A3821" s="122"/>
    </row>
    <row r="3822" spans="1:1" ht="15.75" customHeight="1" x14ac:dyDescent="0.3">
      <c r="A3822" s="122"/>
    </row>
    <row r="3823" spans="1:1" ht="15.75" customHeight="1" x14ac:dyDescent="0.3">
      <c r="A3823" s="122"/>
    </row>
    <row r="3824" spans="1:1" ht="15.75" customHeight="1" x14ac:dyDescent="0.3">
      <c r="A3824" s="122"/>
    </row>
    <row r="3825" spans="1:1" ht="15.75" customHeight="1" x14ac:dyDescent="0.3">
      <c r="A3825" s="122"/>
    </row>
    <row r="3826" spans="1:1" ht="15.75" customHeight="1" x14ac:dyDescent="0.3">
      <c r="A3826" s="122"/>
    </row>
    <row r="3827" spans="1:1" ht="15.75" customHeight="1" x14ac:dyDescent="0.3">
      <c r="A3827" s="122"/>
    </row>
    <row r="3828" spans="1:1" ht="15.75" customHeight="1" x14ac:dyDescent="0.3">
      <c r="A3828" s="122"/>
    </row>
    <row r="3829" spans="1:1" ht="15.75" customHeight="1" x14ac:dyDescent="0.3">
      <c r="A3829" s="122"/>
    </row>
    <row r="3830" spans="1:1" ht="15.75" customHeight="1" x14ac:dyDescent="0.3">
      <c r="A3830" s="122"/>
    </row>
    <row r="3831" spans="1:1" ht="15.75" customHeight="1" x14ac:dyDescent="0.3">
      <c r="A3831" s="122"/>
    </row>
    <row r="3832" spans="1:1" ht="15.75" customHeight="1" x14ac:dyDescent="0.3">
      <c r="A3832" s="122"/>
    </row>
    <row r="3833" spans="1:1" ht="15.75" customHeight="1" x14ac:dyDescent="0.3">
      <c r="A3833" s="122"/>
    </row>
    <row r="3834" spans="1:1" ht="15.75" customHeight="1" x14ac:dyDescent="0.3">
      <c r="A3834" s="122"/>
    </row>
    <row r="3835" spans="1:1" ht="15.75" customHeight="1" x14ac:dyDescent="0.3">
      <c r="A3835" s="122"/>
    </row>
    <row r="3836" spans="1:1" ht="15.75" customHeight="1" x14ac:dyDescent="0.3">
      <c r="A3836" s="122"/>
    </row>
    <row r="3837" spans="1:1" ht="15.75" customHeight="1" x14ac:dyDescent="0.3">
      <c r="A3837" s="122"/>
    </row>
    <row r="3838" spans="1:1" ht="15.75" customHeight="1" x14ac:dyDescent="0.3">
      <c r="A3838" s="122"/>
    </row>
    <row r="3839" spans="1:1" ht="15.75" customHeight="1" x14ac:dyDescent="0.3">
      <c r="A3839" s="122"/>
    </row>
    <row r="3840" spans="1:1" ht="15.75" customHeight="1" x14ac:dyDescent="0.3">
      <c r="A3840" s="122"/>
    </row>
    <row r="3841" spans="1:1" ht="15.75" customHeight="1" x14ac:dyDescent="0.3">
      <c r="A3841" s="122"/>
    </row>
    <row r="3842" spans="1:1" ht="15.75" customHeight="1" x14ac:dyDescent="0.3">
      <c r="A3842" s="122"/>
    </row>
    <row r="3843" spans="1:1" ht="15.75" customHeight="1" x14ac:dyDescent="0.3">
      <c r="A3843" s="122"/>
    </row>
    <row r="3844" spans="1:1" ht="15.75" customHeight="1" x14ac:dyDescent="0.3">
      <c r="A3844" s="122"/>
    </row>
    <row r="3845" spans="1:1" ht="15.75" customHeight="1" x14ac:dyDescent="0.3">
      <c r="A3845" s="122"/>
    </row>
    <row r="3846" spans="1:1" ht="15.75" customHeight="1" x14ac:dyDescent="0.3">
      <c r="A3846" s="122"/>
    </row>
    <row r="3847" spans="1:1" ht="15.75" customHeight="1" x14ac:dyDescent="0.3">
      <c r="A3847" s="122"/>
    </row>
    <row r="3848" spans="1:1" ht="15.75" customHeight="1" x14ac:dyDescent="0.3">
      <c r="A3848" s="122"/>
    </row>
    <row r="3849" spans="1:1" ht="15.75" customHeight="1" x14ac:dyDescent="0.3">
      <c r="A3849" s="122"/>
    </row>
    <row r="3850" spans="1:1" ht="15.75" customHeight="1" x14ac:dyDescent="0.3">
      <c r="A3850" s="122"/>
    </row>
    <row r="3851" spans="1:1" ht="15.75" customHeight="1" x14ac:dyDescent="0.3">
      <c r="A3851" s="122"/>
    </row>
    <row r="3852" spans="1:1" ht="15.75" customHeight="1" x14ac:dyDescent="0.3">
      <c r="A3852" s="122"/>
    </row>
    <row r="3853" spans="1:1" ht="15.75" customHeight="1" x14ac:dyDescent="0.3">
      <c r="A3853" s="122"/>
    </row>
    <row r="3854" spans="1:1" ht="15.75" customHeight="1" x14ac:dyDescent="0.3">
      <c r="A3854" s="122"/>
    </row>
    <row r="3855" spans="1:1" ht="15.75" customHeight="1" x14ac:dyDescent="0.3">
      <c r="A3855" s="122"/>
    </row>
    <row r="3856" spans="1:1" ht="15.75" customHeight="1" x14ac:dyDescent="0.3">
      <c r="A3856" s="122"/>
    </row>
    <row r="3857" spans="1:1" ht="15.75" customHeight="1" x14ac:dyDescent="0.3">
      <c r="A3857" s="122"/>
    </row>
    <row r="3858" spans="1:1" ht="15.75" customHeight="1" x14ac:dyDescent="0.3">
      <c r="A3858" s="122"/>
    </row>
    <row r="3859" spans="1:1" ht="15.75" customHeight="1" x14ac:dyDescent="0.3">
      <c r="A3859" s="122"/>
    </row>
    <row r="3860" spans="1:1" ht="15.75" customHeight="1" x14ac:dyDescent="0.3">
      <c r="A3860" s="122"/>
    </row>
    <row r="3861" spans="1:1" ht="15.75" customHeight="1" x14ac:dyDescent="0.3">
      <c r="A3861" s="122"/>
    </row>
    <row r="3862" spans="1:1" ht="15.75" customHeight="1" x14ac:dyDescent="0.3">
      <c r="A3862" s="122"/>
    </row>
    <row r="3863" spans="1:1" ht="15.75" customHeight="1" x14ac:dyDescent="0.3">
      <c r="A3863" s="122"/>
    </row>
    <row r="3864" spans="1:1" ht="15.75" customHeight="1" x14ac:dyDescent="0.3">
      <c r="A3864" s="122"/>
    </row>
    <row r="3865" spans="1:1" ht="15.75" customHeight="1" x14ac:dyDescent="0.3">
      <c r="A3865" s="122"/>
    </row>
    <row r="3866" spans="1:1" ht="15.75" customHeight="1" x14ac:dyDescent="0.3">
      <c r="A3866" s="122"/>
    </row>
    <row r="3867" spans="1:1" ht="15.75" customHeight="1" x14ac:dyDescent="0.3">
      <c r="A3867" s="122"/>
    </row>
    <row r="3868" spans="1:1" ht="15.75" customHeight="1" x14ac:dyDescent="0.3">
      <c r="A3868" s="122"/>
    </row>
    <row r="3869" spans="1:1" ht="15.75" customHeight="1" x14ac:dyDescent="0.3">
      <c r="A3869" s="122"/>
    </row>
    <row r="3870" spans="1:1" ht="15.75" customHeight="1" x14ac:dyDescent="0.3">
      <c r="A3870" s="122"/>
    </row>
    <row r="3871" spans="1:1" ht="15.75" customHeight="1" x14ac:dyDescent="0.3">
      <c r="A3871" s="122"/>
    </row>
    <row r="3872" spans="1:1" ht="15.75" customHeight="1" x14ac:dyDescent="0.3">
      <c r="A3872" s="122"/>
    </row>
    <row r="3873" spans="1:1" ht="15.75" customHeight="1" x14ac:dyDescent="0.3">
      <c r="A3873" s="122"/>
    </row>
    <row r="3874" spans="1:1" ht="15.75" customHeight="1" x14ac:dyDescent="0.3">
      <c r="A3874" s="122"/>
    </row>
    <row r="3875" spans="1:1" ht="15.75" customHeight="1" x14ac:dyDescent="0.3">
      <c r="A3875" s="122"/>
    </row>
    <row r="3876" spans="1:1" ht="15.75" customHeight="1" x14ac:dyDescent="0.3">
      <c r="A3876" s="122"/>
    </row>
    <row r="3877" spans="1:1" ht="15.75" customHeight="1" x14ac:dyDescent="0.3">
      <c r="A3877" s="122"/>
    </row>
    <row r="3878" spans="1:1" ht="15.75" customHeight="1" x14ac:dyDescent="0.3">
      <c r="A3878" s="122"/>
    </row>
    <row r="3879" spans="1:1" ht="15.75" customHeight="1" x14ac:dyDescent="0.3">
      <c r="A3879" s="122"/>
    </row>
    <row r="3880" spans="1:1" ht="15.75" customHeight="1" x14ac:dyDescent="0.3">
      <c r="A3880" s="122"/>
    </row>
    <row r="3881" spans="1:1" ht="15.75" customHeight="1" x14ac:dyDescent="0.3">
      <c r="A3881" s="122"/>
    </row>
    <row r="3882" spans="1:1" ht="15.75" customHeight="1" x14ac:dyDescent="0.3">
      <c r="A3882" s="122"/>
    </row>
    <row r="3883" spans="1:1" ht="15.75" customHeight="1" x14ac:dyDescent="0.3">
      <c r="A3883" s="122"/>
    </row>
    <row r="3884" spans="1:1" ht="15.75" customHeight="1" x14ac:dyDescent="0.3">
      <c r="A3884" s="122"/>
    </row>
    <row r="3885" spans="1:1" ht="15.75" customHeight="1" x14ac:dyDescent="0.3">
      <c r="A3885" s="122"/>
    </row>
    <row r="3886" spans="1:1" ht="15.75" customHeight="1" x14ac:dyDescent="0.3">
      <c r="A3886" s="122"/>
    </row>
    <row r="3887" spans="1:1" ht="15.75" customHeight="1" x14ac:dyDescent="0.3">
      <c r="A3887" s="122"/>
    </row>
    <row r="3888" spans="1:1" ht="15.75" customHeight="1" x14ac:dyDescent="0.3">
      <c r="A3888" s="122"/>
    </row>
    <row r="3889" spans="1:1" ht="15.75" customHeight="1" x14ac:dyDescent="0.3">
      <c r="A3889" s="122"/>
    </row>
    <row r="3890" spans="1:1" ht="15.75" customHeight="1" x14ac:dyDescent="0.3">
      <c r="A3890" s="122"/>
    </row>
    <row r="3891" spans="1:1" ht="15.75" customHeight="1" x14ac:dyDescent="0.3">
      <c r="A3891" s="122"/>
    </row>
    <row r="3892" spans="1:1" ht="15.75" customHeight="1" x14ac:dyDescent="0.3">
      <c r="A3892" s="122"/>
    </row>
    <row r="3893" spans="1:1" ht="15.75" customHeight="1" x14ac:dyDescent="0.3">
      <c r="A3893" s="122"/>
    </row>
    <row r="3894" spans="1:1" ht="15.75" customHeight="1" x14ac:dyDescent="0.3">
      <c r="A3894" s="122"/>
    </row>
    <row r="3895" spans="1:1" ht="15.75" customHeight="1" x14ac:dyDescent="0.3">
      <c r="A3895" s="122"/>
    </row>
    <row r="3896" spans="1:1" ht="15.75" customHeight="1" x14ac:dyDescent="0.3">
      <c r="A3896" s="122"/>
    </row>
    <row r="3897" spans="1:1" ht="15.75" customHeight="1" x14ac:dyDescent="0.3">
      <c r="A3897" s="122"/>
    </row>
    <row r="3898" spans="1:1" ht="15.75" customHeight="1" x14ac:dyDescent="0.3">
      <c r="A3898" s="122"/>
    </row>
    <row r="3899" spans="1:1" ht="15.75" customHeight="1" x14ac:dyDescent="0.3">
      <c r="A3899" s="122"/>
    </row>
    <row r="3900" spans="1:1" ht="15.75" customHeight="1" x14ac:dyDescent="0.3">
      <c r="A3900" s="122"/>
    </row>
    <row r="3901" spans="1:1" ht="15.75" customHeight="1" x14ac:dyDescent="0.3">
      <c r="A3901" s="122"/>
    </row>
    <row r="3902" spans="1:1" ht="15.75" customHeight="1" x14ac:dyDescent="0.3">
      <c r="A3902" s="122"/>
    </row>
    <row r="3903" spans="1:1" ht="15.75" customHeight="1" x14ac:dyDescent="0.3">
      <c r="A3903" s="122"/>
    </row>
    <row r="3904" spans="1:1" ht="15.75" customHeight="1" x14ac:dyDescent="0.3">
      <c r="A3904" s="122"/>
    </row>
    <row r="3905" spans="1:1" ht="15.75" customHeight="1" x14ac:dyDescent="0.3">
      <c r="A3905" s="122"/>
    </row>
    <row r="3906" spans="1:1" ht="15.75" customHeight="1" x14ac:dyDescent="0.3">
      <c r="A3906" s="122"/>
    </row>
    <row r="3907" spans="1:1" ht="15.75" customHeight="1" x14ac:dyDescent="0.3">
      <c r="A3907" s="122"/>
    </row>
    <row r="3908" spans="1:1" ht="15.75" customHeight="1" x14ac:dyDescent="0.3">
      <c r="A3908" s="122"/>
    </row>
    <row r="3909" spans="1:1" ht="15.75" customHeight="1" x14ac:dyDescent="0.3">
      <c r="A3909" s="122"/>
    </row>
    <row r="3910" spans="1:1" ht="15.75" customHeight="1" x14ac:dyDescent="0.3">
      <c r="A3910" s="122"/>
    </row>
    <row r="3911" spans="1:1" ht="15.75" customHeight="1" x14ac:dyDescent="0.3">
      <c r="A3911" s="122"/>
    </row>
    <row r="3912" spans="1:1" ht="15.75" customHeight="1" x14ac:dyDescent="0.3">
      <c r="A3912" s="122"/>
    </row>
    <row r="3913" spans="1:1" ht="15.75" customHeight="1" x14ac:dyDescent="0.3">
      <c r="A3913" s="122"/>
    </row>
    <row r="3914" spans="1:1" ht="15.75" customHeight="1" x14ac:dyDescent="0.3">
      <c r="A3914" s="122"/>
    </row>
    <row r="3915" spans="1:1" ht="15.75" customHeight="1" x14ac:dyDescent="0.3">
      <c r="A3915" s="122"/>
    </row>
    <row r="3916" spans="1:1" ht="15.75" customHeight="1" x14ac:dyDescent="0.3">
      <c r="A3916" s="122"/>
    </row>
    <row r="3917" spans="1:1" ht="15.75" customHeight="1" x14ac:dyDescent="0.3">
      <c r="A3917" s="122"/>
    </row>
    <row r="3918" spans="1:1" ht="15.75" customHeight="1" x14ac:dyDescent="0.3">
      <c r="A3918" s="122"/>
    </row>
    <row r="3919" spans="1:1" ht="15.75" customHeight="1" x14ac:dyDescent="0.3">
      <c r="A3919" s="122"/>
    </row>
    <row r="3920" spans="1:1" ht="15.75" customHeight="1" x14ac:dyDescent="0.3">
      <c r="A3920" s="122"/>
    </row>
    <row r="3921" spans="1:1" ht="15.75" customHeight="1" x14ac:dyDescent="0.3">
      <c r="A3921" s="122"/>
    </row>
    <row r="3922" spans="1:1" ht="15.75" customHeight="1" x14ac:dyDescent="0.3">
      <c r="A3922" s="122"/>
    </row>
    <row r="3923" spans="1:1" ht="15.75" customHeight="1" x14ac:dyDescent="0.3">
      <c r="A3923" s="122"/>
    </row>
    <row r="3924" spans="1:1" ht="15.75" customHeight="1" x14ac:dyDescent="0.3">
      <c r="A3924" s="122"/>
    </row>
    <row r="3925" spans="1:1" ht="15.75" customHeight="1" x14ac:dyDescent="0.3">
      <c r="A3925" s="122"/>
    </row>
    <row r="3926" spans="1:1" ht="15.75" customHeight="1" x14ac:dyDescent="0.3">
      <c r="A3926" s="122"/>
    </row>
    <row r="3927" spans="1:1" ht="15.75" customHeight="1" x14ac:dyDescent="0.3">
      <c r="A3927" s="122"/>
    </row>
    <row r="3928" spans="1:1" ht="15.75" customHeight="1" x14ac:dyDescent="0.3">
      <c r="A3928" s="122"/>
    </row>
    <row r="3929" spans="1:1" ht="15.75" customHeight="1" x14ac:dyDescent="0.3">
      <c r="A3929" s="122"/>
    </row>
    <row r="3930" spans="1:1" ht="15.75" customHeight="1" x14ac:dyDescent="0.3">
      <c r="A3930" s="122"/>
    </row>
    <row r="3931" spans="1:1" ht="15.75" customHeight="1" x14ac:dyDescent="0.3">
      <c r="A3931" s="122"/>
    </row>
    <row r="3932" spans="1:1" ht="15.75" customHeight="1" x14ac:dyDescent="0.3">
      <c r="A3932" s="122"/>
    </row>
    <row r="3933" spans="1:1" ht="15.75" customHeight="1" x14ac:dyDescent="0.3">
      <c r="A3933" s="122"/>
    </row>
    <row r="3934" spans="1:1" ht="15.75" customHeight="1" x14ac:dyDescent="0.3">
      <c r="A3934" s="122"/>
    </row>
    <row r="3935" spans="1:1" ht="15.75" customHeight="1" x14ac:dyDescent="0.3">
      <c r="A3935" s="122"/>
    </row>
    <row r="3936" spans="1:1" ht="15.75" customHeight="1" x14ac:dyDescent="0.3">
      <c r="A3936" s="122"/>
    </row>
    <row r="3937" spans="1:1" ht="15.75" customHeight="1" x14ac:dyDescent="0.3">
      <c r="A3937" s="122"/>
    </row>
    <row r="3938" spans="1:1" ht="15.75" customHeight="1" x14ac:dyDescent="0.3">
      <c r="A3938" s="122"/>
    </row>
    <row r="3939" spans="1:1" ht="15.75" customHeight="1" x14ac:dyDescent="0.3">
      <c r="A3939" s="122"/>
    </row>
    <row r="3940" spans="1:1" ht="15.75" customHeight="1" x14ac:dyDescent="0.3">
      <c r="A3940" s="122"/>
    </row>
    <row r="3941" spans="1:1" ht="15.75" customHeight="1" x14ac:dyDescent="0.3">
      <c r="A3941" s="122"/>
    </row>
    <row r="3942" spans="1:1" ht="15.75" customHeight="1" x14ac:dyDescent="0.3">
      <c r="A3942" s="122"/>
    </row>
    <row r="3943" spans="1:1" ht="15.75" customHeight="1" x14ac:dyDescent="0.3">
      <c r="A3943" s="122"/>
    </row>
    <row r="3944" spans="1:1" ht="15.75" customHeight="1" x14ac:dyDescent="0.3">
      <c r="A3944" s="122"/>
    </row>
    <row r="3945" spans="1:1" ht="15.75" customHeight="1" x14ac:dyDescent="0.3">
      <c r="A3945" s="122"/>
    </row>
    <row r="3946" spans="1:1" ht="15.75" customHeight="1" x14ac:dyDescent="0.3">
      <c r="A3946" s="122"/>
    </row>
    <row r="3947" spans="1:1" ht="15.75" customHeight="1" x14ac:dyDescent="0.3">
      <c r="A3947" s="122"/>
    </row>
    <row r="3948" spans="1:1" ht="15.75" customHeight="1" x14ac:dyDescent="0.3">
      <c r="A3948" s="122"/>
    </row>
    <row r="3949" spans="1:1" ht="15.75" customHeight="1" x14ac:dyDescent="0.3">
      <c r="A3949" s="122"/>
    </row>
    <row r="3950" spans="1:1" ht="15.75" customHeight="1" x14ac:dyDescent="0.3">
      <c r="A3950" s="122"/>
    </row>
    <row r="3951" spans="1:1" ht="15.75" customHeight="1" x14ac:dyDescent="0.3">
      <c r="A3951" s="122"/>
    </row>
    <row r="3952" spans="1:1" ht="15.75" customHeight="1" x14ac:dyDescent="0.3">
      <c r="A3952" s="122"/>
    </row>
    <row r="3953" spans="1:1" ht="15.75" customHeight="1" x14ac:dyDescent="0.3">
      <c r="A3953" s="122"/>
    </row>
    <row r="3954" spans="1:1" ht="15.75" customHeight="1" x14ac:dyDescent="0.3">
      <c r="A3954" s="122"/>
    </row>
    <row r="3955" spans="1:1" ht="15.75" customHeight="1" x14ac:dyDescent="0.3">
      <c r="A3955" s="122"/>
    </row>
    <row r="3956" spans="1:1" ht="15.75" customHeight="1" x14ac:dyDescent="0.3">
      <c r="A3956" s="122"/>
    </row>
    <row r="3957" spans="1:1" ht="15.75" customHeight="1" x14ac:dyDescent="0.3">
      <c r="A3957" s="122"/>
    </row>
    <row r="3958" spans="1:1" ht="15.75" customHeight="1" x14ac:dyDescent="0.3">
      <c r="A3958" s="122"/>
    </row>
    <row r="3959" spans="1:1" ht="15.75" customHeight="1" x14ac:dyDescent="0.3">
      <c r="A3959" s="122"/>
    </row>
    <row r="3960" spans="1:1" ht="15.75" customHeight="1" x14ac:dyDescent="0.3">
      <c r="A3960" s="122"/>
    </row>
    <row r="3961" spans="1:1" ht="15.75" customHeight="1" x14ac:dyDescent="0.3">
      <c r="A3961" s="122"/>
    </row>
    <row r="3962" spans="1:1" ht="15.75" customHeight="1" x14ac:dyDescent="0.3">
      <c r="A3962" s="122"/>
    </row>
    <row r="3963" spans="1:1" ht="15.75" customHeight="1" x14ac:dyDescent="0.3">
      <c r="A3963" s="122"/>
    </row>
    <row r="3964" spans="1:1" ht="15.75" customHeight="1" x14ac:dyDescent="0.3">
      <c r="A3964" s="122"/>
    </row>
    <row r="3965" spans="1:1" ht="15.75" customHeight="1" x14ac:dyDescent="0.3">
      <c r="A3965" s="122"/>
    </row>
    <row r="3966" spans="1:1" ht="15.75" customHeight="1" x14ac:dyDescent="0.3">
      <c r="A3966" s="122"/>
    </row>
    <row r="3967" spans="1:1" ht="15.75" customHeight="1" x14ac:dyDescent="0.3">
      <c r="A3967" s="122"/>
    </row>
    <row r="3968" spans="1:1" ht="15.75" customHeight="1" x14ac:dyDescent="0.3">
      <c r="A3968" s="122"/>
    </row>
    <row r="3969" spans="1:1" ht="15.75" customHeight="1" x14ac:dyDescent="0.3">
      <c r="A3969" s="122"/>
    </row>
    <row r="3970" spans="1:1" ht="15.75" customHeight="1" x14ac:dyDescent="0.3">
      <c r="A3970" s="122"/>
    </row>
    <row r="3971" spans="1:1" ht="15.75" customHeight="1" x14ac:dyDescent="0.3">
      <c r="A3971" s="122"/>
    </row>
    <row r="3972" spans="1:1" ht="15.75" customHeight="1" x14ac:dyDescent="0.3">
      <c r="A3972" s="122"/>
    </row>
    <row r="3973" spans="1:1" ht="15.75" customHeight="1" x14ac:dyDescent="0.3">
      <c r="A3973" s="122"/>
    </row>
    <row r="3974" spans="1:1" ht="15.75" customHeight="1" x14ac:dyDescent="0.3">
      <c r="A3974" s="122"/>
    </row>
    <row r="3975" spans="1:1" ht="15.75" customHeight="1" x14ac:dyDescent="0.3">
      <c r="A3975" s="122"/>
    </row>
    <row r="3976" spans="1:1" ht="15.75" customHeight="1" x14ac:dyDescent="0.3">
      <c r="A3976" s="122"/>
    </row>
    <row r="3977" spans="1:1" ht="15.75" customHeight="1" x14ac:dyDescent="0.3">
      <c r="A3977" s="122"/>
    </row>
    <row r="3978" spans="1:1" ht="15.75" customHeight="1" x14ac:dyDescent="0.3">
      <c r="A3978" s="122"/>
    </row>
    <row r="3979" spans="1:1" ht="15.75" customHeight="1" x14ac:dyDescent="0.3">
      <c r="A3979" s="122"/>
    </row>
    <row r="3980" spans="1:1" ht="15.75" customHeight="1" x14ac:dyDescent="0.3">
      <c r="A3980" s="122"/>
    </row>
    <row r="3981" spans="1:1" ht="15.75" customHeight="1" x14ac:dyDescent="0.3">
      <c r="A3981" s="122"/>
    </row>
    <row r="3982" spans="1:1" ht="15.75" customHeight="1" x14ac:dyDescent="0.3">
      <c r="A3982" s="122"/>
    </row>
    <row r="3983" spans="1:1" ht="15.75" customHeight="1" x14ac:dyDescent="0.3">
      <c r="A3983" s="122"/>
    </row>
    <row r="3984" spans="1:1" ht="15.75" customHeight="1" x14ac:dyDescent="0.3">
      <c r="A3984" s="122"/>
    </row>
    <row r="3985" spans="1:1" ht="15.75" customHeight="1" x14ac:dyDescent="0.3">
      <c r="A3985" s="122"/>
    </row>
    <row r="3986" spans="1:1" ht="15.75" customHeight="1" x14ac:dyDescent="0.3">
      <c r="A3986" s="122"/>
    </row>
    <row r="3987" spans="1:1" ht="15.75" customHeight="1" x14ac:dyDescent="0.3">
      <c r="A3987" s="122"/>
    </row>
    <row r="3988" spans="1:1" ht="15.75" customHeight="1" x14ac:dyDescent="0.3">
      <c r="A3988" s="122"/>
    </row>
    <row r="3989" spans="1:1" ht="15.75" customHeight="1" x14ac:dyDescent="0.3">
      <c r="A3989" s="122"/>
    </row>
    <row r="3990" spans="1:1" ht="15.75" customHeight="1" x14ac:dyDescent="0.3">
      <c r="A3990" s="122"/>
    </row>
    <row r="3991" spans="1:1" ht="15.75" customHeight="1" x14ac:dyDescent="0.3">
      <c r="A3991" s="122"/>
    </row>
    <row r="3992" spans="1:1" ht="15.75" customHeight="1" x14ac:dyDescent="0.3">
      <c r="A3992" s="122"/>
    </row>
    <row r="3993" spans="1:1" ht="15.75" customHeight="1" x14ac:dyDescent="0.3">
      <c r="A3993" s="122"/>
    </row>
    <row r="3994" spans="1:1" ht="15.75" customHeight="1" x14ac:dyDescent="0.3">
      <c r="A3994" s="122"/>
    </row>
    <row r="3995" spans="1:1" ht="15.75" customHeight="1" x14ac:dyDescent="0.3">
      <c r="A3995" s="122"/>
    </row>
    <row r="3996" spans="1:1" ht="15.75" customHeight="1" x14ac:dyDescent="0.3">
      <c r="A3996" s="122"/>
    </row>
    <row r="3997" spans="1:1" ht="15.75" customHeight="1" x14ac:dyDescent="0.3">
      <c r="A3997" s="122"/>
    </row>
    <row r="3998" spans="1:1" ht="15.75" customHeight="1" x14ac:dyDescent="0.3">
      <c r="A3998" s="122"/>
    </row>
    <row r="3999" spans="1:1" ht="15.75" customHeight="1" x14ac:dyDescent="0.3">
      <c r="A3999" s="122"/>
    </row>
    <row r="4000" spans="1:1" ht="15.75" customHeight="1" x14ac:dyDescent="0.3">
      <c r="A4000" s="122"/>
    </row>
    <row r="4001" spans="1:1" ht="15.75" customHeight="1" x14ac:dyDescent="0.3">
      <c r="A4001" s="122"/>
    </row>
    <row r="4002" spans="1:1" ht="15.75" customHeight="1" x14ac:dyDescent="0.3">
      <c r="A4002" s="122"/>
    </row>
    <row r="4003" spans="1:1" ht="15.75" customHeight="1" x14ac:dyDescent="0.3">
      <c r="A4003" s="122"/>
    </row>
    <row r="4004" spans="1:1" ht="15.75" customHeight="1" x14ac:dyDescent="0.3">
      <c r="A4004" s="122"/>
    </row>
    <row r="4005" spans="1:1" ht="15.75" customHeight="1" x14ac:dyDescent="0.3">
      <c r="A4005" s="122"/>
    </row>
    <row r="4006" spans="1:1" ht="15.75" customHeight="1" x14ac:dyDescent="0.3">
      <c r="A4006" s="122"/>
    </row>
    <row r="4007" spans="1:1" ht="15.75" customHeight="1" x14ac:dyDescent="0.3">
      <c r="A4007" s="122"/>
    </row>
    <row r="4008" spans="1:1" ht="15.75" customHeight="1" x14ac:dyDescent="0.3">
      <c r="A4008" s="122"/>
    </row>
    <row r="4009" spans="1:1" ht="15.75" customHeight="1" x14ac:dyDescent="0.3">
      <c r="A4009" s="122"/>
    </row>
    <row r="4010" spans="1:1" ht="15.75" customHeight="1" x14ac:dyDescent="0.3">
      <c r="A4010" s="122"/>
    </row>
    <row r="4011" spans="1:1" ht="15.75" customHeight="1" x14ac:dyDescent="0.3">
      <c r="A4011" s="122"/>
    </row>
    <row r="4012" spans="1:1" ht="15.75" customHeight="1" x14ac:dyDescent="0.3">
      <c r="A4012" s="122"/>
    </row>
    <row r="4013" spans="1:1" ht="15.75" customHeight="1" x14ac:dyDescent="0.3">
      <c r="A4013" s="122"/>
    </row>
    <row r="4014" spans="1:1" ht="15.75" customHeight="1" x14ac:dyDescent="0.3">
      <c r="A4014" s="122"/>
    </row>
    <row r="4015" spans="1:1" ht="15.75" customHeight="1" x14ac:dyDescent="0.3">
      <c r="A4015" s="122"/>
    </row>
    <row r="4016" spans="1:1" ht="15.75" customHeight="1" x14ac:dyDescent="0.3">
      <c r="A4016" s="122"/>
    </row>
    <row r="4017" spans="1:1" ht="15.75" customHeight="1" x14ac:dyDescent="0.3">
      <c r="A4017" s="122"/>
    </row>
    <row r="4018" spans="1:1" ht="15.75" customHeight="1" x14ac:dyDescent="0.3">
      <c r="A4018" s="122"/>
    </row>
    <row r="4019" spans="1:1" ht="15.75" customHeight="1" x14ac:dyDescent="0.3">
      <c r="A4019" s="122"/>
    </row>
    <row r="4020" spans="1:1" ht="15.75" customHeight="1" x14ac:dyDescent="0.3">
      <c r="A4020" s="122"/>
    </row>
    <row r="4021" spans="1:1" ht="15.75" customHeight="1" x14ac:dyDescent="0.3">
      <c r="A4021" s="122"/>
    </row>
    <row r="4022" spans="1:1" ht="15.75" customHeight="1" x14ac:dyDescent="0.3">
      <c r="A4022" s="122"/>
    </row>
    <row r="4023" spans="1:1" ht="15.75" customHeight="1" x14ac:dyDescent="0.3">
      <c r="A4023" s="122"/>
    </row>
    <row r="4024" spans="1:1" ht="15.75" customHeight="1" x14ac:dyDescent="0.3">
      <c r="A4024" s="122"/>
    </row>
    <row r="4025" spans="1:1" ht="15.75" customHeight="1" x14ac:dyDescent="0.3">
      <c r="A4025" s="122"/>
    </row>
    <row r="4026" spans="1:1" ht="15.75" customHeight="1" x14ac:dyDescent="0.3">
      <c r="A4026" s="122"/>
    </row>
    <row r="4027" spans="1:1" ht="15.75" customHeight="1" x14ac:dyDescent="0.3">
      <c r="A4027" s="122"/>
    </row>
    <row r="4028" spans="1:1" ht="15.75" customHeight="1" x14ac:dyDescent="0.3">
      <c r="A4028" s="122"/>
    </row>
    <row r="4029" spans="1:1" ht="15.75" customHeight="1" x14ac:dyDescent="0.3">
      <c r="A4029" s="122"/>
    </row>
    <row r="4030" spans="1:1" ht="15.75" customHeight="1" x14ac:dyDescent="0.3">
      <c r="A4030" s="122"/>
    </row>
    <row r="4031" spans="1:1" ht="15.75" customHeight="1" x14ac:dyDescent="0.3">
      <c r="A4031" s="122"/>
    </row>
    <row r="4032" spans="1:1" ht="15.75" customHeight="1" x14ac:dyDescent="0.3">
      <c r="A4032" s="122"/>
    </row>
    <row r="4033" spans="1:1" ht="15.75" customHeight="1" x14ac:dyDescent="0.3">
      <c r="A4033" s="122"/>
    </row>
    <row r="4034" spans="1:1" ht="15.75" customHeight="1" x14ac:dyDescent="0.3">
      <c r="A4034" s="122"/>
    </row>
    <row r="4035" spans="1:1" ht="15.75" customHeight="1" x14ac:dyDescent="0.3">
      <c r="A4035" s="122"/>
    </row>
    <row r="4036" spans="1:1" ht="15.75" customHeight="1" x14ac:dyDescent="0.3">
      <c r="A4036" s="122"/>
    </row>
    <row r="4037" spans="1:1" ht="15.75" customHeight="1" x14ac:dyDescent="0.3">
      <c r="A4037" s="122"/>
    </row>
    <row r="4038" spans="1:1" ht="15.75" customHeight="1" x14ac:dyDescent="0.3">
      <c r="A4038" s="122"/>
    </row>
    <row r="4039" spans="1:1" ht="15.75" customHeight="1" x14ac:dyDescent="0.3">
      <c r="A4039" s="122"/>
    </row>
    <row r="4040" spans="1:1" ht="15.75" customHeight="1" x14ac:dyDescent="0.3">
      <c r="A4040" s="122"/>
    </row>
    <row r="4041" spans="1:1" ht="15.75" customHeight="1" x14ac:dyDescent="0.3">
      <c r="A4041" s="122"/>
    </row>
    <row r="4042" spans="1:1" ht="15.75" customHeight="1" x14ac:dyDescent="0.3">
      <c r="A4042" s="122"/>
    </row>
    <row r="4043" spans="1:1" ht="15.75" customHeight="1" x14ac:dyDescent="0.3">
      <c r="A4043" s="122"/>
    </row>
    <row r="4044" spans="1:1" ht="15.75" customHeight="1" x14ac:dyDescent="0.3">
      <c r="A4044" s="122"/>
    </row>
    <row r="4045" spans="1:1" ht="15.75" customHeight="1" x14ac:dyDescent="0.3">
      <c r="A4045" s="122"/>
    </row>
    <row r="4046" spans="1:1" ht="15.75" customHeight="1" x14ac:dyDescent="0.3">
      <c r="A4046" s="122"/>
    </row>
    <row r="4047" spans="1:1" ht="15.75" customHeight="1" x14ac:dyDescent="0.3">
      <c r="A4047" s="122"/>
    </row>
    <row r="4048" spans="1:1" ht="15.75" customHeight="1" x14ac:dyDescent="0.3">
      <c r="A4048" s="122"/>
    </row>
    <row r="4049" spans="1:1" ht="15.75" customHeight="1" x14ac:dyDescent="0.3">
      <c r="A4049" s="122"/>
    </row>
    <row r="4050" spans="1:1" ht="15.75" customHeight="1" x14ac:dyDescent="0.3">
      <c r="A4050" s="122"/>
    </row>
    <row r="4051" spans="1:1" ht="15.75" customHeight="1" x14ac:dyDescent="0.3">
      <c r="A4051" s="122"/>
    </row>
    <row r="4052" spans="1:1" ht="15.75" customHeight="1" x14ac:dyDescent="0.3">
      <c r="A4052" s="122"/>
    </row>
    <row r="4053" spans="1:1" ht="15.75" customHeight="1" x14ac:dyDescent="0.3">
      <c r="A4053" s="122"/>
    </row>
    <row r="4054" spans="1:1" ht="15.75" customHeight="1" x14ac:dyDescent="0.3">
      <c r="A4054" s="122"/>
    </row>
    <row r="4055" spans="1:1" ht="15.75" customHeight="1" x14ac:dyDescent="0.3">
      <c r="A4055" s="122"/>
    </row>
    <row r="4056" spans="1:1" ht="15.75" customHeight="1" x14ac:dyDescent="0.3">
      <c r="A4056" s="122"/>
    </row>
    <row r="4057" spans="1:1" ht="15.75" customHeight="1" x14ac:dyDescent="0.3">
      <c r="A4057" s="122"/>
    </row>
    <row r="4058" spans="1:1" ht="15.75" customHeight="1" x14ac:dyDescent="0.3">
      <c r="A4058" s="122"/>
    </row>
    <row r="4059" spans="1:1" ht="15.75" customHeight="1" x14ac:dyDescent="0.3">
      <c r="A4059" s="122"/>
    </row>
    <row r="4060" spans="1:1" ht="15.75" customHeight="1" x14ac:dyDescent="0.3">
      <c r="A4060" s="122"/>
    </row>
    <row r="4061" spans="1:1" ht="15.75" customHeight="1" x14ac:dyDescent="0.3">
      <c r="A4061" s="122"/>
    </row>
    <row r="4062" spans="1:1" ht="15.75" customHeight="1" x14ac:dyDescent="0.3">
      <c r="A4062" s="122"/>
    </row>
    <row r="4063" spans="1:1" ht="15.75" customHeight="1" x14ac:dyDescent="0.3">
      <c r="A4063" s="122"/>
    </row>
    <row r="4064" spans="1:1" ht="15.75" customHeight="1" x14ac:dyDescent="0.3">
      <c r="A4064" s="122"/>
    </row>
    <row r="4065" spans="1:1" ht="15.75" customHeight="1" x14ac:dyDescent="0.3">
      <c r="A4065" s="122"/>
    </row>
    <row r="4066" spans="1:1" ht="15.75" customHeight="1" x14ac:dyDescent="0.3">
      <c r="A4066" s="122"/>
    </row>
    <row r="4067" spans="1:1" ht="15.75" customHeight="1" x14ac:dyDescent="0.3">
      <c r="A4067" s="122"/>
    </row>
    <row r="4068" spans="1:1" ht="15.75" customHeight="1" x14ac:dyDescent="0.3">
      <c r="A4068" s="122"/>
    </row>
    <row r="4069" spans="1:1" ht="15.75" customHeight="1" x14ac:dyDescent="0.3">
      <c r="A4069" s="122"/>
    </row>
    <row r="4070" spans="1:1" ht="15.75" customHeight="1" x14ac:dyDescent="0.3">
      <c r="A4070" s="122"/>
    </row>
    <row r="4071" spans="1:1" ht="15.75" customHeight="1" x14ac:dyDescent="0.3">
      <c r="A4071" s="122"/>
    </row>
    <row r="4072" spans="1:1" ht="15.75" customHeight="1" x14ac:dyDescent="0.3">
      <c r="A4072" s="122"/>
    </row>
    <row r="4073" spans="1:1" ht="15.75" customHeight="1" x14ac:dyDescent="0.3">
      <c r="A4073" s="122"/>
    </row>
    <row r="4074" spans="1:1" ht="15.75" customHeight="1" x14ac:dyDescent="0.3">
      <c r="A4074" s="122"/>
    </row>
    <row r="4075" spans="1:1" ht="15.75" customHeight="1" x14ac:dyDescent="0.3">
      <c r="A4075" s="122"/>
    </row>
    <row r="4076" spans="1:1" ht="15.75" customHeight="1" x14ac:dyDescent="0.3">
      <c r="A4076" s="122"/>
    </row>
    <row r="4077" spans="1:1" ht="15.75" customHeight="1" x14ac:dyDescent="0.3">
      <c r="A4077" s="122"/>
    </row>
    <row r="4078" spans="1:1" ht="15.75" customHeight="1" x14ac:dyDescent="0.3">
      <c r="A4078" s="122"/>
    </row>
    <row r="4079" spans="1:1" ht="15.75" customHeight="1" x14ac:dyDescent="0.3">
      <c r="A4079" s="122"/>
    </row>
    <row r="4080" spans="1:1" ht="15.75" customHeight="1" x14ac:dyDescent="0.3">
      <c r="A4080" s="122"/>
    </row>
    <row r="4081" spans="1:1" ht="15.75" customHeight="1" x14ac:dyDescent="0.3">
      <c r="A4081" s="122"/>
    </row>
    <row r="4082" spans="1:1" ht="15.75" customHeight="1" x14ac:dyDescent="0.3">
      <c r="A4082" s="122"/>
    </row>
    <row r="4083" spans="1:1" ht="15.75" customHeight="1" x14ac:dyDescent="0.3">
      <c r="A4083" s="122"/>
    </row>
    <row r="4084" spans="1:1" ht="15.75" customHeight="1" x14ac:dyDescent="0.3">
      <c r="A4084" s="122"/>
    </row>
    <row r="4085" spans="1:1" ht="15.75" customHeight="1" x14ac:dyDescent="0.3">
      <c r="A4085" s="122"/>
    </row>
    <row r="4086" spans="1:1" ht="15.75" customHeight="1" x14ac:dyDescent="0.3">
      <c r="A4086" s="122"/>
    </row>
    <row r="4087" spans="1:1" ht="15.75" customHeight="1" x14ac:dyDescent="0.3">
      <c r="A4087" s="122"/>
    </row>
    <row r="4088" spans="1:1" ht="15.75" customHeight="1" x14ac:dyDescent="0.3">
      <c r="A4088" s="122"/>
    </row>
    <row r="4089" spans="1:1" ht="15.75" customHeight="1" x14ac:dyDescent="0.3">
      <c r="A4089" s="122"/>
    </row>
    <row r="4090" spans="1:1" ht="15.75" customHeight="1" x14ac:dyDescent="0.3">
      <c r="A4090" s="122"/>
    </row>
    <row r="4091" spans="1:1" ht="15.75" customHeight="1" x14ac:dyDescent="0.3">
      <c r="A4091" s="122"/>
    </row>
    <row r="4092" spans="1:1" ht="15.75" customHeight="1" x14ac:dyDescent="0.3">
      <c r="A4092" s="122"/>
    </row>
    <row r="4093" spans="1:1" ht="15.75" customHeight="1" x14ac:dyDescent="0.3">
      <c r="A4093" s="122"/>
    </row>
    <row r="4094" spans="1:1" ht="15.75" customHeight="1" x14ac:dyDescent="0.3">
      <c r="A4094" s="122"/>
    </row>
    <row r="4095" spans="1:1" ht="15.75" customHeight="1" x14ac:dyDescent="0.3">
      <c r="A4095" s="122"/>
    </row>
    <row r="4096" spans="1:1" ht="15.75" customHeight="1" x14ac:dyDescent="0.3">
      <c r="A4096" s="122"/>
    </row>
    <row r="4097" spans="1:1" ht="15.75" customHeight="1" x14ac:dyDescent="0.3">
      <c r="A4097" s="122"/>
    </row>
    <row r="4098" spans="1:1" ht="15.75" customHeight="1" x14ac:dyDescent="0.3">
      <c r="A4098" s="122"/>
    </row>
    <row r="4099" spans="1:1" ht="15.75" customHeight="1" x14ac:dyDescent="0.3">
      <c r="A4099" s="122"/>
    </row>
    <row r="4100" spans="1:1" ht="15.75" customHeight="1" x14ac:dyDescent="0.3">
      <c r="A4100" s="122"/>
    </row>
    <row r="4101" spans="1:1" ht="15.75" customHeight="1" x14ac:dyDescent="0.3">
      <c r="A4101" s="122"/>
    </row>
    <row r="4102" spans="1:1" ht="15.75" customHeight="1" x14ac:dyDescent="0.3">
      <c r="A4102" s="122"/>
    </row>
    <row r="4103" spans="1:1" ht="15.75" customHeight="1" x14ac:dyDescent="0.3">
      <c r="A4103" s="122"/>
    </row>
    <row r="4104" spans="1:1" ht="15.75" customHeight="1" x14ac:dyDescent="0.3">
      <c r="A4104" s="122"/>
    </row>
    <row r="4105" spans="1:1" ht="15.75" customHeight="1" x14ac:dyDescent="0.3">
      <c r="A4105" s="122"/>
    </row>
    <row r="4106" spans="1:1" ht="15.75" customHeight="1" x14ac:dyDescent="0.3">
      <c r="A4106" s="122"/>
    </row>
    <row r="4107" spans="1:1" ht="15.75" customHeight="1" x14ac:dyDescent="0.3">
      <c r="A4107" s="122"/>
    </row>
    <row r="4108" spans="1:1" ht="15.75" customHeight="1" x14ac:dyDescent="0.3">
      <c r="A4108" s="122"/>
    </row>
    <row r="4109" spans="1:1" ht="15.75" customHeight="1" x14ac:dyDescent="0.3">
      <c r="A4109" s="122"/>
    </row>
    <row r="4110" spans="1:1" ht="15.75" customHeight="1" x14ac:dyDescent="0.3">
      <c r="A4110" s="122"/>
    </row>
    <row r="4111" spans="1:1" ht="15.75" customHeight="1" x14ac:dyDescent="0.3">
      <c r="A4111" s="122"/>
    </row>
    <row r="4112" spans="1:1" ht="15.75" customHeight="1" x14ac:dyDescent="0.3">
      <c r="A4112" s="122"/>
    </row>
    <row r="4113" spans="1:1" ht="15.75" customHeight="1" x14ac:dyDescent="0.3">
      <c r="A4113" s="122"/>
    </row>
    <row r="4114" spans="1:1" ht="15.75" customHeight="1" x14ac:dyDescent="0.3">
      <c r="A4114" s="122"/>
    </row>
    <row r="4115" spans="1:1" ht="15.75" customHeight="1" x14ac:dyDescent="0.3">
      <c r="A4115" s="122"/>
    </row>
    <row r="4116" spans="1:1" ht="15.75" customHeight="1" x14ac:dyDescent="0.3">
      <c r="A4116" s="122"/>
    </row>
    <row r="4117" spans="1:1" ht="15.75" customHeight="1" x14ac:dyDescent="0.3">
      <c r="A4117" s="122"/>
    </row>
    <row r="4118" spans="1:1" ht="15.75" customHeight="1" x14ac:dyDescent="0.3">
      <c r="A4118" s="122"/>
    </row>
    <row r="4119" spans="1:1" ht="15.75" customHeight="1" x14ac:dyDescent="0.3">
      <c r="A4119" s="122"/>
    </row>
    <row r="4120" spans="1:1" ht="15.75" customHeight="1" x14ac:dyDescent="0.3">
      <c r="A4120" s="122"/>
    </row>
    <row r="4121" spans="1:1" ht="15.75" customHeight="1" x14ac:dyDescent="0.3">
      <c r="A4121" s="122"/>
    </row>
    <row r="4122" spans="1:1" ht="15.75" customHeight="1" x14ac:dyDescent="0.3">
      <c r="A4122" s="122"/>
    </row>
    <row r="4123" spans="1:1" ht="15.75" customHeight="1" x14ac:dyDescent="0.3">
      <c r="A4123" s="122"/>
    </row>
    <row r="4124" spans="1:1" ht="15.75" customHeight="1" x14ac:dyDescent="0.3">
      <c r="A4124" s="122"/>
    </row>
    <row r="4125" spans="1:1" ht="15.75" customHeight="1" x14ac:dyDescent="0.3">
      <c r="A4125" s="122"/>
    </row>
    <row r="4126" spans="1:1" ht="15.75" customHeight="1" x14ac:dyDescent="0.3">
      <c r="A4126" s="122"/>
    </row>
    <row r="4127" spans="1:1" ht="15.75" customHeight="1" x14ac:dyDescent="0.3">
      <c r="A4127" s="122"/>
    </row>
    <row r="4128" spans="1:1" ht="15.75" customHeight="1" x14ac:dyDescent="0.3">
      <c r="A4128" s="122"/>
    </row>
    <row r="4129" spans="1:1" ht="15.75" customHeight="1" x14ac:dyDescent="0.3">
      <c r="A4129" s="122"/>
    </row>
    <row r="4130" spans="1:1" ht="15.75" customHeight="1" x14ac:dyDescent="0.3">
      <c r="A4130" s="122"/>
    </row>
    <row r="4131" spans="1:1" ht="15.75" customHeight="1" x14ac:dyDescent="0.3">
      <c r="A4131" s="122"/>
    </row>
    <row r="4132" spans="1:1" ht="15.75" customHeight="1" x14ac:dyDescent="0.3">
      <c r="A4132" s="122"/>
    </row>
    <row r="4133" spans="1:1" ht="15.75" customHeight="1" x14ac:dyDescent="0.3">
      <c r="A4133" s="122"/>
    </row>
    <row r="4134" spans="1:1" ht="15.75" customHeight="1" x14ac:dyDescent="0.3">
      <c r="A4134" s="122"/>
    </row>
    <row r="4135" spans="1:1" ht="15.75" customHeight="1" x14ac:dyDescent="0.3">
      <c r="A4135" s="122"/>
    </row>
    <row r="4136" spans="1:1" ht="15.75" customHeight="1" x14ac:dyDescent="0.3">
      <c r="A4136" s="122"/>
    </row>
    <row r="4137" spans="1:1" ht="15.75" customHeight="1" x14ac:dyDescent="0.3">
      <c r="A4137" s="122"/>
    </row>
    <row r="4138" spans="1:1" ht="15.75" customHeight="1" x14ac:dyDescent="0.3">
      <c r="A4138" s="122"/>
    </row>
    <row r="4139" spans="1:1" ht="15.75" customHeight="1" x14ac:dyDescent="0.3">
      <c r="A4139" s="122"/>
    </row>
    <row r="4140" spans="1:1" ht="15.75" customHeight="1" x14ac:dyDescent="0.3">
      <c r="A4140" s="122"/>
    </row>
    <row r="4141" spans="1:1" ht="15.75" customHeight="1" x14ac:dyDescent="0.3">
      <c r="A4141" s="122"/>
    </row>
    <row r="4142" spans="1:1" ht="15.75" customHeight="1" x14ac:dyDescent="0.3">
      <c r="A4142" s="122"/>
    </row>
    <row r="4143" spans="1:1" ht="15.75" customHeight="1" x14ac:dyDescent="0.3">
      <c r="A4143" s="122"/>
    </row>
    <row r="4144" spans="1:1" ht="15.75" customHeight="1" x14ac:dyDescent="0.3">
      <c r="A4144" s="122"/>
    </row>
    <row r="4145" spans="1:1" ht="15.75" customHeight="1" x14ac:dyDescent="0.3">
      <c r="A4145" s="122"/>
    </row>
    <row r="4146" spans="1:1" ht="15.75" customHeight="1" x14ac:dyDescent="0.3">
      <c r="A4146" s="122"/>
    </row>
    <row r="4147" spans="1:1" ht="15.75" customHeight="1" x14ac:dyDescent="0.3">
      <c r="A4147" s="122"/>
    </row>
    <row r="4148" spans="1:1" ht="15.75" customHeight="1" x14ac:dyDescent="0.3">
      <c r="A4148" s="122"/>
    </row>
    <row r="4149" spans="1:1" ht="15.75" customHeight="1" x14ac:dyDescent="0.3">
      <c r="A4149" s="122"/>
    </row>
    <row r="4150" spans="1:1" ht="15.75" customHeight="1" x14ac:dyDescent="0.3">
      <c r="A4150" s="122"/>
    </row>
    <row r="4151" spans="1:1" ht="15.75" customHeight="1" x14ac:dyDescent="0.3">
      <c r="A4151" s="122"/>
    </row>
    <row r="4152" spans="1:1" ht="15.75" customHeight="1" x14ac:dyDescent="0.3">
      <c r="A4152" s="122"/>
    </row>
    <row r="4153" spans="1:1" ht="15.75" customHeight="1" x14ac:dyDescent="0.3">
      <c r="A4153" s="122"/>
    </row>
    <row r="4154" spans="1:1" ht="15.75" customHeight="1" x14ac:dyDescent="0.3">
      <c r="A4154" s="122"/>
    </row>
    <row r="4155" spans="1:1" ht="15.75" customHeight="1" x14ac:dyDescent="0.3">
      <c r="A4155" s="122"/>
    </row>
    <row r="4156" spans="1:1" ht="15.75" customHeight="1" x14ac:dyDescent="0.3">
      <c r="A4156" s="122"/>
    </row>
    <row r="4157" spans="1:1" ht="15.75" customHeight="1" x14ac:dyDescent="0.3">
      <c r="A4157" s="122"/>
    </row>
    <row r="4158" spans="1:1" ht="15.75" customHeight="1" x14ac:dyDescent="0.3">
      <c r="A4158" s="122"/>
    </row>
    <row r="4159" spans="1:1" ht="15.75" customHeight="1" x14ac:dyDescent="0.3">
      <c r="A4159" s="122"/>
    </row>
    <row r="4160" spans="1:1" ht="15.75" customHeight="1" x14ac:dyDescent="0.3">
      <c r="A4160" s="122"/>
    </row>
    <row r="4161" spans="1:1" ht="15.75" customHeight="1" x14ac:dyDescent="0.3">
      <c r="A4161" s="122"/>
    </row>
    <row r="4162" spans="1:1" ht="15.75" customHeight="1" x14ac:dyDescent="0.3">
      <c r="A4162" s="122"/>
    </row>
    <row r="4163" spans="1:1" ht="15.75" customHeight="1" x14ac:dyDescent="0.3">
      <c r="A4163" s="122"/>
    </row>
    <row r="4164" spans="1:1" ht="15.75" customHeight="1" x14ac:dyDescent="0.3">
      <c r="A4164" s="122"/>
    </row>
    <row r="4165" spans="1:1" ht="15.75" customHeight="1" x14ac:dyDescent="0.3">
      <c r="A4165" s="122"/>
    </row>
    <row r="4166" spans="1:1" ht="15.75" customHeight="1" x14ac:dyDescent="0.3">
      <c r="A4166" s="122"/>
    </row>
    <row r="4167" spans="1:1" ht="15.75" customHeight="1" x14ac:dyDescent="0.3">
      <c r="A4167" s="122"/>
    </row>
    <row r="4168" spans="1:1" ht="15.75" customHeight="1" x14ac:dyDescent="0.3">
      <c r="A4168" s="122"/>
    </row>
    <row r="4169" spans="1:1" ht="15.75" customHeight="1" x14ac:dyDescent="0.3">
      <c r="A4169" s="122"/>
    </row>
    <row r="4170" spans="1:1" ht="15.75" customHeight="1" x14ac:dyDescent="0.3">
      <c r="A4170" s="122"/>
    </row>
    <row r="4171" spans="1:1" ht="15.75" customHeight="1" x14ac:dyDescent="0.3">
      <c r="A4171" s="122"/>
    </row>
    <row r="4172" spans="1:1" ht="15.75" customHeight="1" x14ac:dyDescent="0.3">
      <c r="A4172" s="122"/>
    </row>
    <row r="4173" spans="1:1" ht="15.75" customHeight="1" x14ac:dyDescent="0.3">
      <c r="A4173" s="122"/>
    </row>
    <row r="4174" spans="1:1" ht="15.75" customHeight="1" x14ac:dyDescent="0.3">
      <c r="A4174" s="122"/>
    </row>
    <row r="4175" spans="1:1" ht="15.75" customHeight="1" x14ac:dyDescent="0.3">
      <c r="A4175" s="122"/>
    </row>
    <row r="4176" spans="1:1" ht="15.75" customHeight="1" x14ac:dyDescent="0.3">
      <c r="A4176" s="122"/>
    </row>
    <row r="4177" spans="1:1" ht="15.75" customHeight="1" x14ac:dyDescent="0.3">
      <c r="A4177" s="122"/>
    </row>
    <row r="4178" spans="1:1" ht="15.75" customHeight="1" x14ac:dyDescent="0.3">
      <c r="A4178" s="122"/>
    </row>
    <row r="4179" spans="1:1" ht="15.75" customHeight="1" x14ac:dyDescent="0.3">
      <c r="A4179" s="122"/>
    </row>
    <row r="4180" spans="1:1" ht="15.75" customHeight="1" x14ac:dyDescent="0.3">
      <c r="A4180" s="122"/>
    </row>
    <row r="4181" spans="1:1" ht="15.75" customHeight="1" x14ac:dyDescent="0.3">
      <c r="A4181" s="122"/>
    </row>
    <row r="4182" spans="1:1" ht="15.75" customHeight="1" x14ac:dyDescent="0.3">
      <c r="A4182" s="122"/>
    </row>
    <row r="4183" spans="1:1" ht="15.75" customHeight="1" x14ac:dyDescent="0.3">
      <c r="A4183" s="122"/>
    </row>
    <row r="4184" spans="1:1" ht="15.75" customHeight="1" x14ac:dyDescent="0.3">
      <c r="A4184" s="122"/>
    </row>
    <row r="4185" spans="1:1" ht="15.75" customHeight="1" x14ac:dyDescent="0.3">
      <c r="A4185" s="122"/>
    </row>
    <row r="4186" spans="1:1" ht="15.75" customHeight="1" x14ac:dyDescent="0.3">
      <c r="A4186" s="122"/>
    </row>
    <row r="4187" spans="1:1" ht="15.75" customHeight="1" x14ac:dyDescent="0.3">
      <c r="A4187" s="122"/>
    </row>
    <row r="4188" spans="1:1" ht="15.75" customHeight="1" x14ac:dyDescent="0.3">
      <c r="A4188" s="122"/>
    </row>
    <row r="4189" spans="1:1" ht="15.75" customHeight="1" x14ac:dyDescent="0.3">
      <c r="A4189" s="122"/>
    </row>
    <row r="4190" spans="1:1" ht="15.75" customHeight="1" x14ac:dyDescent="0.3">
      <c r="A4190" s="122"/>
    </row>
    <row r="4191" spans="1:1" ht="15.75" customHeight="1" x14ac:dyDescent="0.3">
      <c r="A4191" s="122"/>
    </row>
    <row r="4192" spans="1:1" ht="15.75" customHeight="1" x14ac:dyDescent="0.3">
      <c r="A4192" s="122"/>
    </row>
    <row r="4193" spans="1:1" ht="15.75" customHeight="1" x14ac:dyDescent="0.3">
      <c r="A4193" s="122"/>
    </row>
    <row r="4194" spans="1:1" ht="15.75" customHeight="1" x14ac:dyDescent="0.3">
      <c r="A4194" s="122"/>
    </row>
    <row r="4195" spans="1:1" ht="15.75" customHeight="1" x14ac:dyDescent="0.3">
      <c r="A4195" s="122"/>
    </row>
    <row r="4196" spans="1:1" ht="15.75" customHeight="1" x14ac:dyDescent="0.3">
      <c r="A4196" s="122"/>
    </row>
    <row r="4197" spans="1:1" ht="15.75" customHeight="1" x14ac:dyDescent="0.3">
      <c r="A4197" s="122"/>
    </row>
    <row r="4198" spans="1:1" ht="15.75" customHeight="1" x14ac:dyDescent="0.3">
      <c r="A4198" s="122"/>
    </row>
    <row r="4199" spans="1:1" ht="15.75" customHeight="1" x14ac:dyDescent="0.3">
      <c r="A4199" s="122"/>
    </row>
    <row r="4200" spans="1:1" ht="15.75" customHeight="1" x14ac:dyDescent="0.3">
      <c r="A4200" s="122"/>
    </row>
    <row r="4201" spans="1:1" ht="15.75" customHeight="1" x14ac:dyDescent="0.3">
      <c r="A4201" s="122"/>
    </row>
    <row r="4202" spans="1:1" ht="15.75" customHeight="1" x14ac:dyDescent="0.3">
      <c r="A4202" s="122"/>
    </row>
    <row r="4203" spans="1:1" ht="15.75" customHeight="1" x14ac:dyDescent="0.3">
      <c r="A4203" s="122"/>
    </row>
    <row r="4204" spans="1:1" ht="15.75" customHeight="1" x14ac:dyDescent="0.3">
      <c r="A4204" s="122"/>
    </row>
    <row r="4205" spans="1:1" ht="15.75" customHeight="1" x14ac:dyDescent="0.3">
      <c r="A4205" s="122"/>
    </row>
    <row r="4206" spans="1:1" ht="15.75" customHeight="1" x14ac:dyDescent="0.3">
      <c r="A4206" s="122"/>
    </row>
    <row r="4207" spans="1:1" ht="15.75" customHeight="1" x14ac:dyDescent="0.3">
      <c r="A4207" s="122"/>
    </row>
    <row r="4208" spans="1:1" ht="15.75" customHeight="1" x14ac:dyDescent="0.3">
      <c r="A4208" s="122"/>
    </row>
    <row r="4209" spans="1:1" ht="15.75" customHeight="1" x14ac:dyDescent="0.3">
      <c r="A4209" s="122"/>
    </row>
    <row r="4210" spans="1:1" ht="15.75" customHeight="1" x14ac:dyDescent="0.3">
      <c r="A4210" s="122"/>
    </row>
    <row r="4211" spans="1:1" ht="15.75" customHeight="1" x14ac:dyDescent="0.3">
      <c r="A4211" s="122"/>
    </row>
    <row r="4212" spans="1:1" ht="15.75" customHeight="1" x14ac:dyDescent="0.3">
      <c r="A4212" s="122"/>
    </row>
    <row r="4213" spans="1:1" ht="15.75" customHeight="1" x14ac:dyDescent="0.3">
      <c r="A4213" s="122"/>
    </row>
    <row r="4214" spans="1:1" ht="15.75" customHeight="1" x14ac:dyDescent="0.3">
      <c r="A4214" s="122"/>
    </row>
    <row r="4215" spans="1:1" ht="15.75" customHeight="1" x14ac:dyDescent="0.3">
      <c r="A4215" s="122"/>
    </row>
    <row r="4216" spans="1:1" ht="15.75" customHeight="1" x14ac:dyDescent="0.3">
      <c r="A4216" s="122"/>
    </row>
    <row r="4217" spans="1:1" ht="15.75" customHeight="1" x14ac:dyDescent="0.3">
      <c r="A4217" s="122"/>
    </row>
    <row r="4218" spans="1:1" ht="15.75" customHeight="1" x14ac:dyDescent="0.3">
      <c r="A4218" s="122"/>
    </row>
    <row r="4219" spans="1:1" ht="15.75" customHeight="1" x14ac:dyDescent="0.3">
      <c r="A4219" s="122"/>
    </row>
    <row r="4220" spans="1:1" ht="15.75" customHeight="1" x14ac:dyDescent="0.3">
      <c r="A4220" s="122"/>
    </row>
    <row r="4221" spans="1:1" ht="15.75" customHeight="1" x14ac:dyDescent="0.3">
      <c r="A4221" s="122"/>
    </row>
    <row r="4222" spans="1:1" ht="15.75" customHeight="1" x14ac:dyDescent="0.3">
      <c r="A4222" s="122"/>
    </row>
    <row r="4223" spans="1:1" ht="15.75" customHeight="1" x14ac:dyDescent="0.3">
      <c r="A4223" s="122"/>
    </row>
    <row r="4224" spans="1:1" ht="15.75" customHeight="1" x14ac:dyDescent="0.3">
      <c r="A4224" s="122"/>
    </row>
    <row r="4225" spans="1:1" ht="15.75" customHeight="1" x14ac:dyDescent="0.3">
      <c r="A4225" s="122"/>
    </row>
    <row r="4226" spans="1:1" ht="15.75" customHeight="1" x14ac:dyDescent="0.3">
      <c r="A4226" s="122"/>
    </row>
    <row r="4227" spans="1:1" ht="15.75" customHeight="1" x14ac:dyDescent="0.3">
      <c r="A4227" s="122"/>
    </row>
    <row r="4228" spans="1:1" ht="15.75" customHeight="1" x14ac:dyDescent="0.3">
      <c r="A4228" s="122"/>
    </row>
    <row r="4229" spans="1:1" ht="15.75" customHeight="1" x14ac:dyDescent="0.3">
      <c r="A4229" s="122"/>
    </row>
    <row r="4230" spans="1:1" ht="15.75" customHeight="1" x14ac:dyDescent="0.3">
      <c r="A4230" s="122"/>
    </row>
    <row r="4231" spans="1:1" ht="15.75" customHeight="1" x14ac:dyDescent="0.3">
      <c r="A4231" s="122"/>
    </row>
    <row r="4232" spans="1:1" ht="15.75" customHeight="1" x14ac:dyDescent="0.3">
      <c r="A4232" s="122"/>
    </row>
    <row r="4233" spans="1:1" ht="15.75" customHeight="1" x14ac:dyDescent="0.3">
      <c r="A4233" s="122"/>
    </row>
    <row r="4234" spans="1:1" ht="15.75" customHeight="1" x14ac:dyDescent="0.3">
      <c r="A4234" s="122"/>
    </row>
    <row r="4235" spans="1:1" ht="15.75" customHeight="1" x14ac:dyDescent="0.3">
      <c r="A4235" s="122"/>
    </row>
    <row r="4236" spans="1:1" ht="15.75" customHeight="1" x14ac:dyDescent="0.3">
      <c r="A4236" s="122"/>
    </row>
    <row r="4237" spans="1:1" ht="15.75" customHeight="1" x14ac:dyDescent="0.3">
      <c r="A4237" s="122"/>
    </row>
    <row r="4238" spans="1:1" ht="15.75" customHeight="1" x14ac:dyDescent="0.3">
      <c r="A4238" s="122"/>
    </row>
    <row r="4239" spans="1:1" ht="15.75" customHeight="1" x14ac:dyDescent="0.3">
      <c r="A4239" s="122"/>
    </row>
    <row r="4240" spans="1:1" ht="15.75" customHeight="1" x14ac:dyDescent="0.3">
      <c r="A4240" s="122"/>
    </row>
    <row r="4241" spans="1:1" ht="15.75" customHeight="1" x14ac:dyDescent="0.3">
      <c r="A4241" s="122"/>
    </row>
    <row r="4242" spans="1:1" ht="15.75" customHeight="1" x14ac:dyDescent="0.3">
      <c r="A4242" s="122"/>
    </row>
    <row r="4243" spans="1:1" ht="15.75" customHeight="1" x14ac:dyDescent="0.3">
      <c r="A4243" s="122"/>
    </row>
    <row r="4244" spans="1:1" ht="15.75" customHeight="1" x14ac:dyDescent="0.3">
      <c r="A4244" s="122"/>
    </row>
    <row r="4245" spans="1:1" ht="15.75" customHeight="1" x14ac:dyDescent="0.3">
      <c r="A4245" s="122"/>
    </row>
    <row r="4246" spans="1:1" ht="15.75" customHeight="1" x14ac:dyDescent="0.3">
      <c r="A4246" s="122"/>
    </row>
    <row r="4247" spans="1:1" ht="15.75" customHeight="1" x14ac:dyDescent="0.3">
      <c r="A4247" s="122"/>
    </row>
    <row r="4248" spans="1:1" ht="15.75" customHeight="1" x14ac:dyDescent="0.3">
      <c r="A4248" s="122"/>
    </row>
    <row r="4249" spans="1:1" ht="15.75" customHeight="1" x14ac:dyDescent="0.3">
      <c r="A4249" s="122"/>
    </row>
    <row r="4250" spans="1:1" ht="15.75" customHeight="1" x14ac:dyDescent="0.3">
      <c r="A4250" s="122"/>
    </row>
    <row r="4251" spans="1:1" ht="15.75" customHeight="1" x14ac:dyDescent="0.3">
      <c r="A4251" s="122"/>
    </row>
    <row r="4252" spans="1:1" ht="15.75" customHeight="1" x14ac:dyDescent="0.3">
      <c r="A4252" s="122"/>
    </row>
    <row r="4253" spans="1:1" ht="15.75" customHeight="1" x14ac:dyDescent="0.3">
      <c r="A4253" s="122"/>
    </row>
    <row r="4254" spans="1:1" ht="15.75" customHeight="1" x14ac:dyDescent="0.3">
      <c r="A4254" s="122"/>
    </row>
    <row r="4255" spans="1:1" ht="15.75" customHeight="1" x14ac:dyDescent="0.3">
      <c r="A4255" s="122"/>
    </row>
    <row r="4256" spans="1:1" ht="15.75" customHeight="1" x14ac:dyDescent="0.3">
      <c r="A4256" s="122"/>
    </row>
    <row r="4257" spans="1:1" ht="15.75" customHeight="1" x14ac:dyDescent="0.3">
      <c r="A4257" s="122"/>
    </row>
    <row r="4258" spans="1:1" ht="15.75" customHeight="1" x14ac:dyDescent="0.3">
      <c r="A4258" s="122"/>
    </row>
    <row r="4259" spans="1:1" ht="15.75" customHeight="1" x14ac:dyDescent="0.3">
      <c r="A4259" s="122"/>
    </row>
    <row r="4260" spans="1:1" ht="15.75" customHeight="1" x14ac:dyDescent="0.3">
      <c r="A4260" s="122"/>
    </row>
    <row r="4261" spans="1:1" ht="15.75" customHeight="1" x14ac:dyDescent="0.3">
      <c r="A4261" s="122"/>
    </row>
    <row r="4262" spans="1:1" ht="15.75" customHeight="1" x14ac:dyDescent="0.3">
      <c r="A4262" s="122"/>
    </row>
    <row r="4263" spans="1:1" ht="15.75" customHeight="1" x14ac:dyDescent="0.3">
      <c r="A4263" s="122"/>
    </row>
    <row r="4264" spans="1:1" ht="15.75" customHeight="1" x14ac:dyDescent="0.3">
      <c r="A4264" s="122"/>
    </row>
    <row r="4265" spans="1:1" ht="15.75" customHeight="1" x14ac:dyDescent="0.3">
      <c r="A4265" s="122"/>
    </row>
    <row r="4266" spans="1:1" ht="15.75" customHeight="1" x14ac:dyDescent="0.3">
      <c r="A4266" s="122"/>
    </row>
    <row r="4267" spans="1:1" ht="15.75" customHeight="1" x14ac:dyDescent="0.3">
      <c r="A4267" s="122"/>
    </row>
    <row r="4268" spans="1:1" ht="15.75" customHeight="1" x14ac:dyDescent="0.3">
      <c r="A4268" s="122"/>
    </row>
    <row r="4269" spans="1:1" ht="15.75" customHeight="1" x14ac:dyDescent="0.3">
      <c r="A4269" s="122"/>
    </row>
    <row r="4270" spans="1:1" ht="15.75" customHeight="1" x14ac:dyDescent="0.3">
      <c r="A4270" s="122"/>
    </row>
    <row r="4271" spans="1:1" ht="15.75" customHeight="1" x14ac:dyDescent="0.3">
      <c r="A4271" s="122"/>
    </row>
    <row r="4272" spans="1:1" ht="15.75" customHeight="1" x14ac:dyDescent="0.3">
      <c r="A4272" s="122"/>
    </row>
    <row r="4273" spans="1:1" ht="15.75" customHeight="1" x14ac:dyDescent="0.3">
      <c r="A4273" s="122"/>
    </row>
    <row r="4274" spans="1:1" ht="15.75" customHeight="1" x14ac:dyDescent="0.3">
      <c r="A4274" s="122"/>
    </row>
    <row r="4275" spans="1:1" ht="15.75" customHeight="1" x14ac:dyDescent="0.3">
      <c r="A4275" s="122"/>
    </row>
    <row r="4276" spans="1:1" ht="15.75" customHeight="1" x14ac:dyDescent="0.3">
      <c r="A4276" s="122"/>
    </row>
    <row r="4277" spans="1:1" ht="15.75" customHeight="1" x14ac:dyDescent="0.3">
      <c r="A4277" s="122"/>
    </row>
    <row r="4278" spans="1:1" ht="15.75" customHeight="1" x14ac:dyDescent="0.3">
      <c r="A4278" s="122"/>
    </row>
    <row r="4279" spans="1:1" ht="15.75" customHeight="1" x14ac:dyDescent="0.3">
      <c r="A4279" s="122"/>
    </row>
    <row r="4280" spans="1:1" ht="15.75" customHeight="1" x14ac:dyDescent="0.3">
      <c r="A4280" s="122"/>
    </row>
    <row r="4281" spans="1:1" ht="15.75" customHeight="1" x14ac:dyDescent="0.3">
      <c r="A4281" s="122"/>
    </row>
    <row r="4282" spans="1:1" ht="15.75" customHeight="1" x14ac:dyDescent="0.3">
      <c r="A4282" s="122"/>
    </row>
    <row r="4283" spans="1:1" ht="15.75" customHeight="1" x14ac:dyDescent="0.3">
      <c r="A4283" s="122"/>
    </row>
    <row r="4284" spans="1:1" ht="15.75" customHeight="1" x14ac:dyDescent="0.3">
      <c r="A4284" s="122"/>
    </row>
    <row r="4285" spans="1:1" ht="15.75" customHeight="1" x14ac:dyDescent="0.3">
      <c r="A4285" s="122"/>
    </row>
    <row r="4286" spans="1:1" ht="15.75" customHeight="1" x14ac:dyDescent="0.3">
      <c r="A4286" s="122"/>
    </row>
    <row r="4287" spans="1:1" ht="15.75" customHeight="1" x14ac:dyDescent="0.3">
      <c r="A4287" s="122"/>
    </row>
    <row r="4288" spans="1:1" ht="15.75" customHeight="1" x14ac:dyDescent="0.3">
      <c r="A4288" s="122"/>
    </row>
    <row r="4289" spans="1:1" ht="15.75" customHeight="1" x14ac:dyDescent="0.3">
      <c r="A4289" s="122"/>
    </row>
    <row r="4290" spans="1:1" ht="15.75" customHeight="1" x14ac:dyDescent="0.3">
      <c r="A4290" s="122"/>
    </row>
    <row r="4291" spans="1:1" ht="15.75" customHeight="1" x14ac:dyDescent="0.3">
      <c r="A4291" s="122"/>
    </row>
    <row r="4292" spans="1:1" ht="15.75" customHeight="1" x14ac:dyDescent="0.3">
      <c r="A4292" s="122"/>
    </row>
    <row r="4293" spans="1:1" ht="15.75" customHeight="1" x14ac:dyDescent="0.3">
      <c r="A4293" s="122"/>
    </row>
    <row r="4294" spans="1:1" ht="15.75" customHeight="1" x14ac:dyDescent="0.3">
      <c r="A4294" s="122"/>
    </row>
    <row r="4295" spans="1:1" ht="15.75" customHeight="1" x14ac:dyDescent="0.3">
      <c r="A4295" s="122"/>
    </row>
    <row r="4296" spans="1:1" ht="15.75" customHeight="1" x14ac:dyDescent="0.3">
      <c r="A4296" s="122"/>
    </row>
    <row r="4297" spans="1:1" ht="15.75" customHeight="1" x14ac:dyDescent="0.3">
      <c r="A4297" s="122"/>
    </row>
    <row r="4298" spans="1:1" ht="15.75" customHeight="1" x14ac:dyDescent="0.3">
      <c r="A4298" s="122"/>
    </row>
    <row r="4299" spans="1:1" ht="15.75" customHeight="1" x14ac:dyDescent="0.3">
      <c r="A4299" s="122"/>
    </row>
    <row r="4300" spans="1:1" ht="15.75" customHeight="1" x14ac:dyDescent="0.3">
      <c r="A4300" s="122"/>
    </row>
    <row r="4301" spans="1:1" ht="15.75" customHeight="1" x14ac:dyDescent="0.3">
      <c r="A4301" s="122"/>
    </row>
  </sheetData>
  <sheetProtection formatCells="0" formatColumns="0" formatRows="0" insertColumns="0" insertRows="0" insertHyperlinks="0" deleteColumns="0" deleteRows="0" sort="0" autoFilter="0" pivotTables="0"/>
  <protectedRanges>
    <protectedRange sqref="A2:IV65536" name="Range3"/>
  </protectedRanges>
  <phoneticPr fontId="8" type="noConversion"/>
  <pageMargins left="0.5" right="0.5" top="0.75" bottom="0.75" header="0.5" footer="0.25"/>
  <pageSetup orientation="landscape" r:id="rId1"/>
  <headerFooter alignWithMargins="0">
    <oddFooter>&amp;L&amp;8&amp;D &amp;T&amp;C&amp;P of &amp;N&amp;R&amp;6&amp;Z,
&amp;F,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B2"/>
  <sheetViews>
    <sheetView workbookViewId="0"/>
  </sheetViews>
  <sheetFormatPr defaultRowHeight="15.5" x14ac:dyDescent="0.35"/>
  <cols>
    <col min="1" max="1" width="17.765625" customWidth="1"/>
  </cols>
  <sheetData>
    <row r="1" spans="1:2" x14ac:dyDescent="0.35">
      <c r="A1" t="s">
        <v>232</v>
      </c>
      <c r="B1" t="s">
        <v>133</v>
      </c>
    </row>
    <row r="2" spans="1:2" x14ac:dyDescent="0.35">
      <c r="A2" t="s">
        <v>233</v>
      </c>
      <c r="B2" t="s">
        <v>133</v>
      </c>
    </row>
  </sheetData>
  <phoneticPr fontId="8" type="noConversion"/>
  <pageMargins left="0.64" right="0.48" top="1" bottom="1" header="0.5" footer="0.5"/>
  <pageSetup scale="99" orientation="portrait" r:id="rId1"/>
  <headerFooter alignWithMargins="0">
    <oddHeader>&amp;L&amp;G</oddHeader>
    <oddFooter>&amp;L&amp;8&amp;Z&amp;F&amp;C&amp;8Created By:  Jon Chilcote
Version: 07/23/04
&amp;R&amp;8&amp;D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FFC000"/>
  </sheetPr>
  <dimension ref="A1:L41"/>
  <sheetViews>
    <sheetView showGridLines="0" zoomScaleNormal="100" zoomScaleSheetLayoutView="100" workbookViewId="0">
      <selection activeCell="D19" sqref="D19"/>
    </sheetView>
  </sheetViews>
  <sheetFormatPr defaultColWidth="8.84375" defaultRowHeight="15.5" x14ac:dyDescent="0.35"/>
  <cols>
    <col min="1" max="1" width="12.07421875" style="88" customWidth="1"/>
    <col min="2" max="2" width="20.4609375" style="88" customWidth="1"/>
    <col min="3" max="3" width="4.4609375" style="88" customWidth="1"/>
    <col min="4" max="4" width="14.23046875" style="88" customWidth="1"/>
    <col min="5" max="5" width="17.53515625" style="88" customWidth="1"/>
    <col min="6" max="6" width="2.53515625" style="88" customWidth="1"/>
    <col min="7" max="7" width="9.84375" style="88" customWidth="1"/>
    <col min="8" max="8" width="9.4609375" style="88" customWidth="1"/>
    <col min="9" max="9" width="17.69140625" style="88" customWidth="1"/>
    <col min="10" max="10" width="8.84375" style="88"/>
    <col min="11" max="11" width="4.4609375" style="110" customWidth="1"/>
    <col min="12" max="12" width="13.53515625" style="110" bestFit="1" customWidth="1"/>
    <col min="13" max="16384" width="8.84375" style="88"/>
  </cols>
  <sheetData>
    <row r="1" spans="1:9" ht="41.25" customHeight="1" x14ac:dyDescent="0.4">
      <c r="A1" s="288" t="s">
        <v>447</v>
      </c>
      <c r="B1" s="288"/>
      <c r="C1" s="288"/>
      <c r="D1" s="288"/>
      <c r="E1" s="288"/>
      <c r="F1" s="288"/>
      <c r="G1" s="288"/>
      <c r="H1" s="288"/>
      <c r="I1" s="288"/>
    </row>
    <row r="2" spans="1:9" ht="41.25" customHeight="1" x14ac:dyDescent="0.35">
      <c r="A2" s="295" t="s">
        <v>465</v>
      </c>
      <c r="B2" s="295"/>
      <c r="C2" s="295"/>
      <c r="D2" s="295"/>
      <c r="E2" s="295"/>
      <c r="F2" s="295"/>
      <c r="G2" s="295"/>
      <c r="H2" s="295"/>
      <c r="I2" s="295"/>
    </row>
    <row r="3" spans="1:9" ht="41.25" customHeight="1" x14ac:dyDescent="0.45">
      <c r="A3" s="255" t="s">
        <v>30</v>
      </c>
      <c r="B3" s="289"/>
      <c r="C3" s="289"/>
      <c r="D3" s="255" t="s">
        <v>471</v>
      </c>
      <c r="E3" s="286"/>
      <c r="H3" s="258" t="s">
        <v>29</v>
      </c>
      <c r="I3" s="285"/>
    </row>
    <row r="4" spans="1:9" ht="42.65" customHeight="1" x14ac:dyDescent="0.45">
      <c r="A4" s="257" t="s">
        <v>451</v>
      </c>
      <c r="B4" s="290"/>
      <c r="C4" s="290"/>
      <c r="D4" s="290"/>
      <c r="E4" s="290"/>
      <c r="H4" s="254" t="s">
        <v>452</v>
      </c>
      <c r="I4" s="286"/>
    </row>
    <row r="5" spans="1:9" ht="22.5" customHeight="1" x14ac:dyDescent="0.35"/>
    <row r="7" spans="1:9" x14ac:dyDescent="0.35">
      <c r="H7" s="259" t="s">
        <v>234</v>
      </c>
      <c r="I7" s="260">
        <f>'B Calcs'!H105</f>
        <v>16</v>
      </c>
    </row>
    <row r="18" spans="1:12" ht="17.149999999999999" customHeight="1" x14ac:dyDescent="0.35"/>
    <row r="19" spans="1:12" ht="17.149999999999999" customHeight="1" x14ac:dyDescent="0.35">
      <c r="A19" s="291" t="s">
        <v>468</v>
      </c>
      <c r="B19" s="292"/>
      <c r="C19" s="92">
        <f>IF(ISERROR('B Calcs'!AB1),0,'B Calcs'!AB1)</f>
        <v>105</v>
      </c>
      <c r="D19" s="93" t="s">
        <v>164</v>
      </c>
    </row>
    <row r="20" spans="1:12" ht="17.149999999999999" customHeight="1" x14ac:dyDescent="0.35">
      <c r="C20" s="91"/>
      <c r="D20" s="89"/>
    </row>
    <row r="21" spans="1:12" ht="17.149999999999999" hidden="1" customHeight="1" x14ac:dyDescent="0.35">
      <c r="A21" s="291" t="s">
        <v>165</v>
      </c>
      <c r="B21" s="292"/>
      <c r="C21" s="92">
        <f>IF(ISERROR('B Calcs'!AE1),0,('B Calcs'!AE1)-'B Calcs'!AE1*'B Calcs'!AV2)</f>
        <v>94.5</v>
      </c>
      <c r="D21" s="93" t="s">
        <v>164</v>
      </c>
    </row>
    <row r="22" spans="1:12" ht="17.149999999999999" customHeight="1" x14ac:dyDescent="0.35"/>
    <row r="23" spans="1:12" ht="17.149999999999999" hidden="1" customHeight="1" x14ac:dyDescent="0.35">
      <c r="A23" s="256" t="s">
        <v>148</v>
      </c>
      <c r="B23" s="94"/>
    </row>
    <row r="24" spans="1:12" ht="28.5" hidden="1" customHeight="1" x14ac:dyDescent="0.65">
      <c r="A24" s="95">
        <f>IF(ISERROR('B Calcs'!AB1-'B Calcs'!AE1),0,C19-C21)</f>
        <v>10.5</v>
      </c>
      <c r="B24" s="96" t="s">
        <v>163</v>
      </c>
      <c r="C24" s="145" t="str">
        <f>'B Calcs'!C111</f>
        <v/>
      </c>
      <c r="K24" s="111"/>
      <c r="L24" s="111"/>
    </row>
    <row r="25" spans="1:12" ht="17.149999999999999" hidden="1" customHeight="1" x14ac:dyDescent="0.35">
      <c r="K25" s="111"/>
      <c r="L25" s="111"/>
    </row>
    <row r="26" spans="1:12" ht="24.75" hidden="1" customHeight="1" x14ac:dyDescent="0.65">
      <c r="A26" s="252">
        <f>IF(C19=0,0,(C19-C21)/C19*100)</f>
        <v>10</v>
      </c>
      <c r="B26" s="251" t="s">
        <v>442</v>
      </c>
      <c r="C26" s="150">
        <f>IF(C21=0,"",'B Calcs'!BO1)</f>
        <v>0.31</v>
      </c>
      <c r="D26" s="152" t="str">
        <f>IF(C21=0,"","In. Peak Daily ET")</f>
        <v>In. Peak Daily ET</v>
      </c>
      <c r="E26" s="151" t="str">
        <f>'B Calcs'!BR1</f>
        <v/>
      </c>
    </row>
    <row r="27" spans="1:12" ht="17.149999999999999" hidden="1" customHeight="1" x14ac:dyDescent="0.35">
      <c r="A27" s="90"/>
      <c r="C27" s="142"/>
      <c r="D27" s="141"/>
    </row>
    <row r="28" spans="1:12" ht="17.149999999999999" customHeight="1" x14ac:dyDescent="0.35">
      <c r="A28" s="90" t="str">
        <f>('B Calcs'!AH1)</f>
        <v>ET Based on NRCS state office Aug,2000 (annual) (planting 1/1 and harvesting 12/31)</v>
      </c>
    </row>
    <row r="29" spans="1:12" ht="17.149999999999999" customHeight="1" x14ac:dyDescent="0.35"/>
    <row r="30" spans="1:12" ht="17.149999999999999" customHeight="1" x14ac:dyDescent="0.35"/>
    <row r="31" spans="1:12" ht="17.149999999999999" customHeight="1" x14ac:dyDescent="0.35">
      <c r="K31" s="20"/>
      <c r="L31" s="20"/>
    </row>
    <row r="32" spans="1:12" ht="17.149999999999999" customHeight="1" x14ac:dyDescent="0.35">
      <c r="K32" s="20"/>
      <c r="L32" s="20"/>
    </row>
    <row r="33" spans="1:12" ht="17.149999999999999" customHeight="1" x14ac:dyDescent="0.35">
      <c r="J33" s="137"/>
      <c r="K33" s="138"/>
      <c r="L33" s="138"/>
    </row>
    <row r="34" spans="1:12" customFormat="1" ht="17.25" customHeight="1" x14ac:dyDescent="0.35">
      <c r="A34" s="88"/>
      <c r="B34" s="88"/>
      <c r="C34" s="88"/>
      <c r="D34" s="293"/>
      <c r="E34" s="115"/>
      <c r="F34" s="293"/>
      <c r="G34" s="115"/>
      <c r="H34" s="294"/>
      <c r="I34" s="294"/>
      <c r="J34" s="139"/>
      <c r="K34" s="25"/>
      <c r="L34" s="25"/>
    </row>
    <row r="35" spans="1:12" customFormat="1" ht="15.75" customHeight="1" x14ac:dyDescent="0.35">
      <c r="A35" s="88"/>
      <c r="B35" s="88"/>
      <c r="C35" s="115"/>
      <c r="D35" s="293"/>
      <c r="E35" s="115"/>
      <c r="F35" s="293"/>
      <c r="G35" s="115"/>
      <c r="H35" s="294"/>
      <c r="I35" s="294"/>
      <c r="J35" s="139"/>
      <c r="K35" s="25"/>
      <c r="L35" s="25"/>
    </row>
    <row r="36" spans="1:12" s="112" customFormat="1" ht="47.25" customHeight="1" x14ac:dyDescent="0.35">
      <c r="A36" s="116"/>
      <c r="B36" s="117"/>
      <c r="C36" s="118"/>
      <c r="D36" s="117"/>
      <c r="E36" s="117"/>
      <c r="F36" s="117"/>
      <c r="G36" s="117"/>
      <c r="H36" s="143"/>
      <c r="I36" s="117"/>
      <c r="J36" s="138"/>
      <c r="K36" s="111"/>
      <c r="L36" s="111"/>
    </row>
    <row r="37" spans="1:12" customFormat="1" ht="13.5" customHeight="1" x14ac:dyDescent="0.35">
      <c r="A37" s="113"/>
      <c r="B37" s="114"/>
      <c r="C37" s="287"/>
      <c r="D37" s="147"/>
      <c r="E37" s="147"/>
      <c r="F37" s="147"/>
      <c r="G37" s="147"/>
      <c r="H37" s="147"/>
      <c r="I37" s="144"/>
      <c r="J37" s="139"/>
      <c r="K37" s="111"/>
      <c r="L37" s="111"/>
    </row>
    <row r="38" spans="1:12" customFormat="1" ht="49.5" customHeight="1" x14ac:dyDescent="0.65">
      <c r="A38" s="140"/>
      <c r="B38" s="253"/>
      <c r="C38" s="287"/>
      <c r="D38" s="147"/>
      <c r="E38" s="147"/>
      <c r="F38" s="147"/>
      <c r="G38" s="147"/>
      <c r="H38" s="147"/>
      <c r="I38" s="146"/>
      <c r="J38" s="139"/>
      <c r="K38" s="111"/>
      <c r="L38" s="111"/>
    </row>
    <row r="39" spans="1:12" ht="15.65" customHeight="1" x14ac:dyDescent="0.65">
      <c r="A39" s="253"/>
      <c r="B39" s="253"/>
      <c r="C39" s="253"/>
      <c r="D39" s="253"/>
      <c r="E39" s="253"/>
      <c r="F39" s="253"/>
      <c r="G39" s="253"/>
      <c r="H39" s="137"/>
    </row>
    <row r="40" spans="1:12" ht="15.65" customHeight="1" x14ac:dyDescent="0.65">
      <c r="A40" s="253"/>
      <c r="B40" s="253"/>
      <c r="C40" s="253"/>
      <c r="D40" s="253"/>
      <c r="E40" s="253"/>
      <c r="F40" s="253"/>
      <c r="G40" s="253"/>
      <c r="H40" s="137"/>
    </row>
    <row r="41" spans="1:12" ht="15.65" customHeight="1" x14ac:dyDescent="0.65">
      <c r="A41" s="253"/>
      <c r="C41" s="253"/>
      <c r="D41" s="253"/>
      <c r="E41" s="253"/>
      <c r="F41" s="253"/>
      <c r="G41" s="253"/>
      <c r="H41" s="137"/>
    </row>
  </sheetData>
  <sheetProtection pivotTables="0"/>
  <protectedRanges>
    <protectedRange sqref="C36 I38 B4" name="Range1"/>
    <protectedRange sqref="B3" name="Range1_1"/>
  </protectedRanges>
  <mergeCells count="10">
    <mergeCell ref="C37:C38"/>
    <mergeCell ref="A1:I1"/>
    <mergeCell ref="B3:C3"/>
    <mergeCell ref="B4:E4"/>
    <mergeCell ref="A19:B19"/>
    <mergeCell ref="A21:B21"/>
    <mergeCell ref="D34:D35"/>
    <mergeCell ref="F34:F35"/>
    <mergeCell ref="H34:I35"/>
    <mergeCell ref="A2:I2"/>
  </mergeCells>
  <conditionalFormatting sqref="C26">
    <cfRule type="cellIs" dxfId="9" priority="1" stopIfTrue="1" operator="notBetween">
      <formula>0.001</formula>
      <formula>2</formula>
    </cfRule>
  </conditionalFormatting>
  <conditionalFormatting sqref="A28">
    <cfRule type="cellIs" dxfId="8" priority="2" stopIfTrue="1" operator="equal">
      <formula>0</formula>
    </cfRule>
  </conditionalFormatting>
  <conditionalFormatting sqref="A26">
    <cfRule type="expression" dxfId="7" priority="3" stopIfTrue="1">
      <formula>"iserror(A30)"</formula>
    </cfRule>
  </conditionalFormatting>
  <conditionalFormatting sqref="C27">
    <cfRule type="cellIs" dxfId="6" priority="4" stopIfTrue="1" operator="notBetween">
      <formula>0.001</formula>
      <formula>2</formula>
    </cfRule>
  </conditionalFormatting>
  <pageMargins left="0.48" right="0.25" top="1" bottom="1" header="0.5" footer="0.5"/>
  <pageSetup scale="80" orientation="portrait" r:id="rId1"/>
  <headerFooter alignWithMargins="0">
    <oddHeader>&amp;L&amp;G</oddHeader>
    <oddFooter>&amp;L&amp;8&amp;Z&amp;F&amp;C&amp;8Created By:  Jon Chilcote
Version: 08/30/08
&amp;R&amp;8&amp;D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4817" r:id="rId5" name="Group Box 1">
              <controlPr defaultSize="0" autoFill="0" autoPict="0">
                <anchor moveWithCells="1">
                  <from>
                    <xdr:col>2</xdr:col>
                    <xdr:colOff>247650</xdr:colOff>
                    <xdr:row>6</xdr:row>
                    <xdr:rowOff>12700</xdr:rowOff>
                  </from>
                  <to>
                    <xdr:col>4</xdr:col>
                    <xdr:colOff>419100</xdr:colOff>
                    <xdr:row>12</xdr:row>
                    <xdr:rowOff>38100</xdr:rowOff>
                  </to>
                </anchor>
              </controlPr>
            </control>
          </mc:Choice>
        </mc:AlternateContent>
        <mc:AlternateContent xmlns:mc="http://schemas.openxmlformats.org/markup-compatibility/2006">
          <mc:Choice Requires="x14">
            <control shapeId="34818" r:id="rId6" name="List Box 2">
              <controlPr defaultSize="0" autoLine="0" autoPict="0" altText="List of Crop Types">
                <anchor moveWithCells="1">
                  <from>
                    <xdr:col>1</xdr:col>
                    <xdr:colOff>469900</xdr:colOff>
                    <xdr:row>6</xdr:row>
                    <xdr:rowOff>165100</xdr:rowOff>
                  </from>
                  <to>
                    <xdr:col>2</xdr:col>
                    <xdr:colOff>31750</xdr:colOff>
                    <xdr:row>11</xdr:row>
                    <xdr:rowOff>190500</xdr:rowOff>
                  </to>
                </anchor>
              </controlPr>
            </control>
          </mc:Choice>
        </mc:AlternateContent>
        <mc:AlternateContent xmlns:mc="http://schemas.openxmlformats.org/markup-compatibility/2006">
          <mc:Choice Requires="x14">
            <control shapeId="34819" r:id="rId7" name="Group Box 3">
              <controlPr defaultSize="0" autoFill="0" autoPict="0">
                <anchor moveWithCells="1">
                  <from>
                    <xdr:col>1</xdr:col>
                    <xdr:colOff>419100</xdr:colOff>
                    <xdr:row>6</xdr:row>
                    <xdr:rowOff>19050</xdr:rowOff>
                  </from>
                  <to>
                    <xdr:col>2</xdr:col>
                    <xdr:colOff>57150</xdr:colOff>
                    <xdr:row>12</xdr:row>
                    <xdr:rowOff>50800</xdr:rowOff>
                  </to>
                </anchor>
              </controlPr>
            </control>
          </mc:Choice>
        </mc:AlternateContent>
        <mc:AlternateContent xmlns:mc="http://schemas.openxmlformats.org/markup-compatibility/2006">
          <mc:Choice Requires="x14">
            <control shapeId="34820" r:id="rId8" name="List Box 4">
              <controlPr defaultSize="0" autoLine="0" autoPict="0" altText="List of Irrigation Practices">
                <anchor moveWithCells="1">
                  <from>
                    <xdr:col>0</xdr:col>
                    <xdr:colOff>76200</xdr:colOff>
                    <xdr:row>13</xdr:row>
                    <xdr:rowOff>50800</xdr:rowOff>
                  </from>
                  <to>
                    <xdr:col>4</xdr:col>
                    <xdr:colOff>679450</xdr:colOff>
                    <xdr:row>16</xdr:row>
                    <xdr:rowOff>107950</xdr:rowOff>
                  </to>
                </anchor>
              </controlPr>
            </control>
          </mc:Choice>
        </mc:AlternateContent>
        <mc:AlternateContent xmlns:mc="http://schemas.openxmlformats.org/markup-compatibility/2006">
          <mc:Choice Requires="x14">
            <control shapeId="34821" r:id="rId9" name="List Box 5">
              <controlPr defaultSize="0" autoLine="0" autoPict="0" altText="List of predominate soil type">
                <anchor moveWithCells="1">
                  <from>
                    <xdr:col>0</xdr:col>
                    <xdr:colOff>38100</xdr:colOff>
                    <xdr:row>6</xdr:row>
                    <xdr:rowOff>171450</xdr:rowOff>
                  </from>
                  <to>
                    <xdr:col>1</xdr:col>
                    <xdr:colOff>95250</xdr:colOff>
                    <xdr:row>12</xdr:row>
                    <xdr:rowOff>0</xdr:rowOff>
                  </to>
                </anchor>
              </controlPr>
            </control>
          </mc:Choice>
        </mc:AlternateContent>
        <mc:AlternateContent xmlns:mc="http://schemas.openxmlformats.org/markup-compatibility/2006">
          <mc:Choice Requires="x14">
            <control shapeId="34822" r:id="rId10" name="Group Box 6">
              <controlPr defaultSize="0" autoFill="0" autoPict="0">
                <anchor moveWithCells="1">
                  <from>
                    <xdr:col>0</xdr:col>
                    <xdr:colOff>38100</xdr:colOff>
                    <xdr:row>12</xdr:row>
                    <xdr:rowOff>146050</xdr:rowOff>
                  </from>
                  <to>
                    <xdr:col>4</xdr:col>
                    <xdr:colOff>742950</xdr:colOff>
                    <xdr:row>16</xdr:row>
                    <xdr:rowOff>165100</xdr:rowOff>
                  </to>
                </anchor>
              </controlPr>
            </control>
          </mc:Choice>
        </mc:AlternateContent>
        <mc:AlternateContent xmlns:mc="http://schemas.openxmlformats.org/markup-compatibility/2006">
          <mc:Choice Requires="x14">
            <control shapeId="34823" r:id="rId11" name="Group Box 7">
              <controlPr defaultSize="0" autoFill="0" autoPict="0">
                <anchor moveWithCells="1">
                  <from>
                    <xdr:col>0</xdr:col>
                    <xdr:colOff>31750</xdr:colOff>
                    <xdr:row>5</xdr:row>
                    <xdr:rowOff>184150</xdr:rowOff>
                  </from>
                  <to>
                    <xdr:col>1</xdr:col>
                    <xdr:colOff>133350</xdr:colOff>
                    <xdr:row>12</xdr:row>
                    <xdr:rowOff>31750</xdr:rowOff>
                  </to>
                </anchor>
              </controlPr>
            </control>
          </mc:Choice>
        </mc:AlternateContent>
        <mc:AlternateContent xmlns:mc="http://schemas.openxmlformats.org/markup-compatibility/2006">
          <mc:Choice Requires="x14">
            <control shapeId="34824" r:id="rId12" name="List Box 8">
              <controlPr defaultSize="0" autoLine="0" autoPict="0" altText="Township location">
                <anchor moveWithCells="1">
                  <from>
                    <xdr:col>3</xdr:col>
                    <xdr:colOff>0</xdr:colOff>
                    <xdr:row>9</xdr:row>
                    <xdr:rowOff>31750</xdr:rowOff>
                  </from>
                  <to>
                    <xdr:col>3</xdr:col>
                    <xdr:colOff>685800</xdr:colOff>
                    <xdr:row>11</xdr:row>
                    <xdr:rowOff>165100</xdr:rowOff>
                  </to>
                </anchor>
              </controlPr>
            </control>
          </mc:Choice>
        </mc:AlternateContent>
        <mc:AlternateContent xmlns:mc="http://schemas.openxmlformats.org/markup-compatibility/2006">
          <mc:Choice Requires="x14">
            <control shapeId="34825" r:id="rId13" name="List Box 9">
              <controlPr defaultSize="0" autoLine="0" autoPict="0" macro="[0]!ListBox47_Change" altText="Range location">
                <anchor moveWithCells="1">
                  <from>
                    <xdr:col>3</xdr:col>
                    <xdr:colOff>800100</xdr:colOff>
                    <xdr:row>9</xdr:row>
                    <xdr:rowOff>38100</xdr:rowOff>
                  </from>
                  <to>
                    <xdr:col>4</xdr:col>
                    <xdr:colOff>304800</xdr:colOff>
                    <xdr:row>11</xdr:row>
                    <xdr:rowOff>171450</xdr:rowOff>
                  </to>
                </anchor>
              </controlPr>
            </control>
          </mc:Choice>
        </mc:AlternateContent>
        <mc:AlternateContent xmlns:mc="http://schemas.openxmlformats.org/markup-compatibility/2006">
          <mc:Choice Requires="x14">
            <control shapeId="34826" r:id="rId14" name="List Box 10">
              <controlPr defaultSize="0" autoLine="0" autoPict="0" altText="Baseline location">
                <anchor moveWithCells="1">
                  <from>
                    <xdr:col>3</xdr:col>
                    <xdr:colOff>0</xdr:colOff>
                    <xdr:row>6</xdr:row>
                    <xdr:rowOff>152400</xdr:rowOff>
                  </from>
                  <to>
                    <xdr:col>4</xdr:col>
                    <xdr:colOff>304800</xdr:colOff>
                    <xdr:row>8</xdr:row>
                    <xdr:rowOff>165100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sheetPr>
  <dimension ref="A1:L41"/>
  <sheetViews>
    <sheetView showGridLines="0" zoomScaleNormal="100" zoomScaleSheetLayoutView="100" workbookViewId="0">
      <selection activeCell="G43" sqref="G43"/>
    </sheetView>
  </sheetViews>
  <sheetFormatPr defaultColWidth="8.84375" defaultRowHeight="15.5" x14ac:dyDescent="0.35"/>
  <cols>
    <col min="1" max="1" width="12.07421875" style="88" customWidth="1"/>
    <col min="2" max="2" width="20.4609375" style="88" customWidth="1"/>
    <col min="3" max="3" width="4.4609375" style="88" customWidth="1"/>
    <col min="4" max="4" width="14.23046875" style="88" customWidth="1"/>
    <col min="5" max="5" width="17.53515625" style="88" customWidth="1"/>
    <col min="6" max="6" width="2.53515625" style="88" customWidth="1"/>
    <col min="7" max="7" width="9.84375" style="88" customWidth="1"/>
    <col min="8" max="8" width="9.4609375" style="88" customWidth="1"/>
    <col min="9" max="9" width="17.69140625" style="88" customWidth="1"/>
    <col min="10" max="10" width="8.84375" style="88"/>
    <col min="11" max="11" width="4.4609375" style="110" customWidth="1"/>
    <col min="12" max="12" width="13.53515625" style="110" bestFit="1" customWidth="1"/>
    <col min="13" max="16384" width="8.84375" style="88"/>
  </cols>
  <sheetData>
    <row r="1" spans="1:9" ht="49.9" customHeight="1" x14ac:dyDescent="0.35">
      <c r="A1" s="296" t="s">
        <v>447</v>
      </c>
      <c r="B1" s="296"/>
      <c r="C1" s="296"/>
      <c r="D1" s="296"/>
      <c r="E1" s="296"/>
      <c r="F1" s="296"/>
      <c r="G1" s="296"/>
      <c r="H1" s="296"/>
      <c r="I1" s="296"/>
    </row>
    <row r="2" spans="1:9" ht="41.25" customHeight="1" x14ac:dyDescent="0.35">
      <c r="A2" s="295" t="s">
        <v>466</v>
      </c>
      <c r="B2" s="295"/>
      <c r="C2" s="295"/>
      <c r="D2" s="295"/>
      <c r="E2" s="295"/>
      <c r="F2" s="295"/>
      <c r="G2" s="295"/>
      <c r="H2" s="295"/>
      <c r="I2" s="295"/>
    </row>
    <row r="3" spans="1:9" ht="41.25" hidden="1" customHeight="1" x14ac:dyDescent="0.45">
      <c r="A3" s="264"/>
      <c r="B3" s="298"/>
      <c r="C3" s="298"/>
      <c r="D3" s="264"/>
      <c r="E3" s="265"/>
      <c r="F3" s="137"/>
      <c r="G3" s="137"/>
      <c r="H3" s="266"/>
      <c r="I3" s="267"/>
    </row>
    <row r="4" spans="1:9" ht="42.65" hidden="1" customHeight="1" x14ac:dyDescent="0.45">
      <c r="A4" s="268"/>
      <c r="B4" s="297"/>
      <c r="C4" s="297"/>
      <c r="D4" s="297"/>
      <c r="E4" s="297"/>
      <c r="F4" s="137"/>
      <c r="G4" s="137"/>
      <c r="H4" s="269"/>
      <c r="I4" s="265"/>
    </row>
    <row r="5" spans="1:9" ht="22.5" hidden="1" customHeight="1" x14ac:dyDescent="0.35"/>
    <row r="7" spans="1:9" x14ac:dyDescent="0.35">
      <c r="H7" s="259" t="s">
        <v>234</v>
      </c>
      <c r="I7" s="260">
        <f>Calcs!H111</f>
        <v>16</v>
      </c>
    </row>
    <row r="18" spans="1:12" ht="17.149999999999999" hidden="1" customHeight="1" x14ac:dyDescent="0.35"/>
    <row r="19" spans="1:12" ht="17.149999999999999" hidden="1" customHeight="1" x14ac:dyDescent="0.35">
      <c r="A19" s="291" t="s">
        <v>162</v>
      </c>
      <c r="B19" s="292"/>
      <c r="C19" s="92">
        <f>IF(ISERROR(Calcs!AB1),0,Calcs!AB1)</f>
        <v>105</v>
      </c>
      <c r="D19" s="93" t="s">
        <v>164</v>
      </c>
    </row>
    <row r="20" spans="1:12" ht="17.149999999999999" customHeight="1" x14ac:dyDescent="0.35">
      <c r="C20" s="91"/>
      <c r="D20" s="89"/>
    </row>
    <row r="21" spans="1:12" ht="17.149999999999999" customHeight="1" x14ac:dyDescent="0.35">
      <c r="A21" s="291" t="s">
        <v>469</v>
      </c>
      <c r="B21" s="292"/>
      <c r="C21" s="92">
        <f>IF(ISERROR(Calcs!AE1),0,(Calcs!AE1)-Calcs!AE1*Calcs!AV2)</f>
        <v>105</v>
      </c>
      <c r="D21" s="93" t="s">
        <v>164</v>
      </c>
    </row>
    <row r="22" spans="1:12" ht="17.149999999999999" customHeight="1" x14ac:dyDescent="0.35"/>
    <row r="23" spans="1:12" ht="17.149999999999999" hidden="1" customHeight="1" x14ac:dyDescent="0.35">
      <c r="A23" s="256" t="s">
        <v>148</v>
      </c>
      <c r="B23" s="94"/>
    </row>
    <row r="24" spans="1:12" ht="28.5" hidden="1" customHeight="1" x14ac:dyDescent="0.65">
      <c r="A24" s="95">
        <f>IF(ISERROR(Calcs!AB1-Calcs!AE1),0,C19-C21)</f>
        <v>0</v>
      </c>
      <c r="B24" s="96" t="s">
        <v>163</v>
      </c>
      <c r="C24" s="145" t="str">
        <f>Calcs!C117</f>
        <v/>
      </c>
      <c r="K24" s="111"/>
      <c r="L24" s="111"/>
    </row>
    <row r="25" spans="1:12" ht="17.149999999999999" hidden="1" customHeight="1" x14ac:dyDescent="0.35">
      <c r="K25" s="111"/>
      <c r="L25" s="111"/>
    </row>
    <row r="26" spans="1:12" ht="24.75" hidden="1" customHeight="1" x14ac:dyDescent="0.65">
      <c r="A26" s="252">
        <f>IF(C19=0,0,(C19-C21)/C19*100)</f>
        <v>0</v>
      </c>
      <c r="B26" s="251" t="s">
        <v>442</v>
      </c>
      <c r="C26" s="150">
        <f>IF(C21=0,"",Calcs!BO1)</f>
        <v>0.31</v>
      </c>
      <c r="D26" s="152" t="str">
        <f>IF(C21=0,"","In. Peak Daily ET")</f>
        <v>In. Peak Daily ET</v>
      </c>
      <c r="E26" s="151" t="str">
        <f>Calcs!BR1</f>
        <v/>
      </c>
    </row>
    <row r="27" spans="1:12" ht="17.149999999999999" customHeight="1" x14ac:dyDescent="0.35">
      <c r="A27" s="90"/>
      <c r="C27" s="142"/>
      <c r="D27" s="141"/>
    </row>
    <row r="28" spans="1:12" ht="17.149999999999999" customHeight="1" x14ac:dyDescent="0.35">
      <c r="A28" s="90" t="str">
        <f>(Calcs!AH1)</f>
        <v>ET Based on NRCS state office Aug,2000 (annual) (planting 1/1 and harvesting 12/31)</v>
      </c>
    </row>
    <row r="29" spans="1:12" ht="17.149999999999999" customHeight="1" x14ac:dyDescent="0.35"/>
    <row r="30" spans="1:12" ht="17.149999999999999" customHeight="1" x14ac:dyDescent="0.35"/>
    <row r="31" spans="1:12" ht="17.149999999999999" customHeight="1" x14ac:dyDescent="0.35">
      <c r="K31" s="20"/>
      <c r="L31" s="20"/>
    </row>
    <row r="32" spans="1:12" ht="17.149999999999999" customHeight="1" x14ac:dyDescent="0.35">
      <c r="K32" s="20"/>
      <c r="L32" s="20"/>
    </row>
    <row r="33" spans="1:12" ht="17.149999999999999" customHeight="1" x14ac:dyDescent="0.35">
      <c r="J33" s="137"/>
      <c r="K33" s="138"/>
      <c r="L33" s="138"/>
    </row>
    <row r="34" spans="1:12" customFormat="1" ht="17.25" customHeight="1" x14ac:dyDescent="0.35">
      <c r="A34" s="88"/>
      <c r="B34" s="88"/>
      <c r="C34" s="88"/>
      <c r="D34" s="293"/>
      <c r="E34" s="115"/>
      <c r="F34" s="293"/>
      <c r="G34" s="115"/>
      <c r="H34" s="294"/>
      <c r="I34" s="294"/>
      <c r="J34" s="139"/>
      <c r="K34" s="25"/>
      <c r="L34" s="25"/>
    </row>
    <row r="35" spans="1:12" customFormat="1" ht="15.75" customHeight="1" x14ac:dyDescent="0.35">
      <c r="A35" s="88"/>
      <c r="B35" s="88"/>
      <c r="C35" s="115"/>
      <c r="D35" s="293"/>
      <c r="E35" s="115"/>
      <c r="F35" s="293"/>
      <c r="G35" s="115"/>
      <c r="H35" s="294"/>
      <c r="I35" s="294"/>
      <c r="J35" s="139"/>
      <c r="K35" s="25"/>
      <c r="L35" s="25"/>
    </row>
    <row r="36" spans="1:12" s="112" customFormat="1" ht="47.25" customHeight="1" x14ac:dyDescent="0.35">
      <c r="A36" s="116"/>
      <c r="B36" s="117"/>
      <c r="C36" s="118"/>
      <c r="D36" s="117"/>
      <c r="E36" s="117"/>
      <c r="F36" s="117"/>
      <c r="G36" s="117"/>
      <c r="H36" s="143"/>
      <c r="I36" s="117"/>
      <c r="J36" s="138"/>
      <c r="K36" s="111"/>
      <c r="L36" s="111"/>
    </row>
    <row r="37" spans="1:12" customFormat="1" ht="13.5" customHeight="1" x14ac:dyDescent="0.35">
      <c r="A37" s="113"/>
      <c r="B37" s="114"/>
      <c r="C37" s="287"/>
      <c r="D37" s="147"/>
      <c r="E37" s="147"/>
      <c r="F37" s="147"/>
      <c r="G37" s="147"/>
      <c r="H37" s="147"/>
      <c r="I37" s="144"/>
      <c r="J37" s="139"/>
      <c r="K37" s="111"/>
      <c r="L37" s="111"/>
    </row>
    <row r="38" spans="1:12" customFormat="1" ht="49.5" customHeight="1" x14ac:dyDescent="0.65">
      <c r="A38" s="140"/>
      <c r="B38" s="253"/>
      <c r="C38" s="287"/>
      <c r="D38" s="147"/>
      <c r="E38" s="147"/>
      <c r="F38" s="147"/>
      <c r="G38" s="147"/>
      <c r="H38" s="147"/>
      <c r="I38" s="146"/>
      <c r="J38" s="139"/>
      <c r="K38" s="111"/>
      <c r="L38" s="111"/>
    </row>
    <row r="39" spans="1:12" ht="15.65" customHeight="1" x14ac:dyDescent="0.65">
      <c r="A39" s="253"/>
      <c r="B39" s="253"/>
      <c r="C39" s="253"/>
      <c r="D39" s="253"/>
      <c r="E39" s="253"/>
      <c r="F39" s="253"/>
      <c r="G39" s="253"/>
      <c r="H39" s="137"/>
    </row>
    <row r="40" spans="1:12" ht="15.65" customHeight="1" x14ac:dyDescent="0.65">
      <c r="A40" s="253"/>
      <c r="B40" s="253"/>
      <c r="C40" s="253"/>
      <c r="D40" s="253"/>
      <c r="E40" s="253"/>
      <c r="F40" s="253"/>
      <c r="G40" s="253"/>
      <c r="H40" s="137"/>
    </row>
    <row r="41" spans="1:12" ht="15.65" customHeight="1" x14ac:dyDescent="0.65">
      <c r="A41" s="253"/>
      <c r="C41" s="253"/>
      <c r="D41" s="253"/>
      <c r="E41" s="253"/>
      <c r="F41" s="253"/>
      <c r="G41" s="253"/>
      <c r="H41" s="137"/>
    </row>
  </sheetData>
  <protectedRanges>
    <protectedRange sqref="C36 I38 B4" name="Range1"/>
    <protectedRange sqref="B3" name="Range1_1"/>
  </protectedRanges>
  <mergeCells count="10">
    <mergeCell ref="A1:I1"/>
    <mergeCell ref="A19:B19"/>
    <mergeCell ref="H34:I35"/>
    <mergeCell ref="C37:C38"/>
    <mergeCell ref="D34:D35"/>
    <mergeCell ref="F34:F35"/>
    <mergeCell ref="A21:B21"/>
    <mergeCell ref="B4:E4"/>
    <mergeCell ref="B3:C3"/>
    <mergeCell ref="A2:I2"/>
  </mergeCells>
  <phoneticPr fontId="8" type="noConversion"/>
  <conditionalFormatting sqref="C26">
    <cfRule type="cellIs" dxfId="5" priority="2" stopIfTrue="1" operator="notBetween">
      <formula>0.001</formula>
      <formula>2</formula>
    </cfRule>
  </conditionalFormatting>
  <conditionalFormatting sqref="A28">
    <cfRule type="cellIs" dxfId="4" priority="3" stopIfTrue="1" operator="equal">
      <formula>0</formula>
    </cfRule>
  </conditionalFormatting>
  <conditionalFormatting sqref="A26">
    <cfRule type="expression" dxfId="3" priority="4" stopIfTrue="1">
      <formula>"iserror(A30)"</formula>
    </cfRule>
  </conditionalFormatting>
  <conditionalFormatting sqref="C27">
    <cfRule type="cellIs" dxfId="2" priority="5" stopIfTrue="1" operator="notBetween">
      <formula>0.001</formula>
      <formula>2</formula>
    </cfRule>
  </conditionalFormatting>
  <pageMargins left="0.48" right="0.25" top="1" bottom="1" header="0.5" footer="0.5"/>
  <pageSetup scale="80" orientation="portrait" r:id="rId1"/>
  <headerFooter alignWithMargins="0">
    <oddHeader>&amp;L&amp;G</oddHeader>
    <oddFooter>&amp;L&amp;8&amp;Z&amp;F&amp;C&amp;8Created By:  Jon Chilcote
Version: 08/30/08
&amp;R&amp;8&amp;D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84" r:id="rId5" name="Group Box 12">
              <controlPr defaultSize="0" autoFill="0" autoPict="0">
                <anchor moveWithCells="1">
                  <from>
                    <xdr:col>2</xdr:col>
                    <xdr:colOff>247650</xdr:colOff>
                    <xdr:row>6</xdr:row>
                    <xdr:rowOff>0</xdr:rowOff>
                  </from>
                  <to>
                    <xdr:col>4</xdr:col>
                    <xdr:colOff>419100</xdr:colOff>
                    <xdr:row>12</xdr:row>
                    <xdr:rowOff>31750</xdr:rowOff>
                  </to>
                </anchor>
              </controlPr>
            </control>
          </mc:Choice>
        </mc:AlternateContent>
        <mc:AlternateContent xmlns:mc="http://schemas.openxmlformats.org/markup-compatibility/2006">
          <mc:Choice Requires="x14">
            <control shapeId="3094" r:id="rId6" name="List Box 22">
              <controlPr defaultSize="0" autoLine="0" autoPict="0" altText="List of crop type">
                <anchor moveWithCells="1">
                  <from>
                    <xdr:col>1</xdr:col>
                    <xdr:colOff>469900</xdr:colOff>
                    <xdr:row>6</xdr:row>
                    <xdr:rowOff>165100</xdr:rowOff>
                  </from>
                  <to>
                    <xdr:col>2</xdr:col>
                    <xdr:colOff>31750</xdr:colOff>
                    <xdr:row>11</xdr:row>
                    <xdr:rowOff>190500</xdr:rowOff>
                  </to>
                </anchor>
              </controlPr>
            </control>
          </mc:Choice>
        </mc:AlternateContent>
        <mc:AlternateContent xmlns:mc="http://schemas.openxmlformats.org/markup-compatibility/2006">
          <mc:Choice Requires="x14">
            <control shapeId="3095" r:id="rId7" name="Group Box 23">
              <controlPr defaultSize="0" autoFill="0" autoPict="0">
                <anchor moveWithCells="1">
                  <from>
                    <xdr:col>1</xdr:col>
                    <xdr:colOff>419100</xdr:colOff>
                    <xdr:row>6</xdr:row>
                    <xdr:rowOff>19050</xdr:rowOff>
                  </from>
                  <to>
                    <xdr:col>2</xdr:col>
                    <xdr:colOff>57150</xdr:colOff>
                    <xdr:row>12</xdr:row>
                    <xdr:rowOff>50800</xdr:rowOff>
                  </to>
                </anchor>
              </controlPr>
            </control>
          </mc:Choice>
        </mc:AlternateContent>
        <mc:AlternateContent xmlns:mc="http://schemas.openxmlformats.org/markup-compatibility/2006">
          <mc:Choice Requires="x14">
            <control shapeId="3097" r:id="rId8" name="List Box 25">
              <controlPr defaultSize="0" autoLine="0" autoPict="0" altText="list of irrigation practice type">
                <anchor moveWithCells="1">
                  <from>
                    <xdr:col>0</xdr:col>
                    <xdr:colOff>76200</xdr:colOff>
                    <xdr:row>13</xdr:row>
                    <xdr:rowOff>50800</xdr:rowOff>
                  </from>
                  <to>
                    <xdr:col>3</xdr:col>
                    <xdr:colOff>628650</xdr:colOff>
                    <xdr:row>16</xdr:row>
                    <xdr:rowOff>107950</xdr:rowOff>
                  </to>
                </anchor>
              </controlPr>
            </control>
          </mc:Choice>
        </mc:AlternateContent>
        <mc:AlternateContent xmlns:mc="http://schemas.openxmlformats.org/markup-compatibility/2006">
          <mc:Choice Requires="x14">
            <control shapeId="3099" r:id="rId9" name="List Box 27">
              <controlPr defaultSize="0" autoLine="0" autoPict="0" altText="list of predominate soil type">
                <anchor moveWithCells="1">
                  <from>
                    <xdr:col>0</xdr:col>
                    <xdr:colOff>38100</xdr:colOff>
                    <xdr:row>6</xdr:row>
                    <xdr:rowOff>171450</xdr:rowOff>
                  </from>
                  <to>
                    <xdr:col>1</xdr:col>
                    <xdr:colOff>95250</xdr:colOff>
                    <xdr:row>12</xdr:row>
                    <xdr:rowOff>0</xdr:rowOff>
                  </to>
                </anchor>
              </controlPr>
            </control>
          </mc:Choice>
        </mc:AlternateContent>
        <mc:AlternateContent xmlns:mc="http://schemas.openxmlformats.org/markup-compatibility/2006">
          <mc:Choice Requires="x14">
            <control shapeId="3100" r:id="rId10" name="Group Box 28">
              <controlPr defaultSize="0" autoFill="0" autoPict="0">
                <anchor moveWithCells="1">
                  <from>
                    <xdr:col>0</xdr:col>
                    <xdr:colOff>38100</xdr:colOff>
                    <xdr:row>12</xdr:row>
                    <xdr:rowOff>146050</xdr:rowOff>
                  </from>
                  <to>
                    <xdr:col>3</xdr:col>
                    <xdr:colOff>704850</xdr:colOff>
                    <xdr:row>16</xdr:row>
                    <xdr:rowOff>165100</xdr:rowOff>
                  </to>
                </anchor>
              </controlPr>
            </control>
          </mc:Choice>
        </mc:AlternateContent>
        <mc:AlternateContent xmlns:mc="http://schemas.openxmlformats.org/markup-compatibility/2006">
          <mc:Choice Requires="x14">
            <control shapeId="3101" r:id="rId11" name="Group Box 29">
              <controlPr defaultSize="0" autoFill="0" autoPict="0">
                <anchor moveWithCells="1">
                  <from>
                    <xdr:col>0</xdr:col>
                    <xdr:colOff>31750</xdr:colOff>
                    <xdr:row>5</xdr:row>
                    <xdr:rowOff>184150</xdr:rowOff>
                  </from>
                  <to>
                    <xdr:col>1</xdr:col>
                    <xdr:colOff>133350</xdr:colOff>
                    <xdr:row>12</xdr:row>
                    <xdr:rowOff>31750</xdr:rowOff>
                  </to>
                </anchor>
              </controlPr>
            </control>
          </mc:Choice>
        </mc:AlternateContent>
        <mc:AlternateContent xmlns:mc="http://schemas.openxmlformats.org/markup-compatibility/2006">
          <mc:Choice Requires="x14">
            <control shapeId="3118" r:id="rId12" name="List Box 46">
              <controlPr defaultSize="0" autoLine="0" autoPict="0" altText="township location">
                <anchor moveWithCells="1">
                  <from>
                    <xdr:col>3</xdr:col>
                    <xdr:colOff>0</xdr:colOff>
                    <xdr:row>9</xdr:row>
                    <xdr:rowOff>31750</xdr:rowOff>
                  </from>
                  <to>
                    <xdr:col>3</xdr:col>
                    <xdr:colOff>685800</xdr:colOff>
                    <xdr:row>11</xdr:row>
                    <xdr:rowOff>165100</xdr:rowOff>
                  </to>
                </anchor>
              </controlPr>
            </control>
          </mc:Choice>
        </mc:AlternateContent>
        <mc:AlternateContent xmlns:mc="http://schemas.openxmlformats.org/markup-compatibility/2006">
          <mc:Choice Requires="x14">
            <control shapeId="3119" r:id="rId13" name="List Box 47">
              <controlPr defaultSize="0" autoLine="0" autoPict="0" macro="[0]!ListBox47_Change" altText="Range location">
                <anchor moveWithCells="1">
                  <from>
                    <xdr:col>3</xdr:col>
                    <xdr:colOff>800100</xdr:colOff>
                    <xdr:row>9</xdr:row>
                    <xdr:rowOff>38100</xdr:rowOff>
                  </from>
                  <to>
                    <xdr:col>4</xdr:col>
                    <xdr:colOff>304800</xdr:colOff>
                    <xdr:row>11</xdr:row>
                    <xdr:rowOff>171450</xdr:rowOff>
                  </to>
                </anchor>
              </controlPr>
            </control>
          </mc:Choice>
        </mc:AlternateContent>
        <mc:AlternateContent xmlns:mc="http://schemas.openxmlformats.org/markup-compatibility/2006">
          <mc:Choice Requires="x14">
            <control shapeId="3130" r:id="rId14" name="List Box 58">
              <controlPr defaultSize="0" autoLine="0" autoPict="0" altText="Baseline location">
                <anchor moveWithCells="1">
                  <from>
                    <xdr:col>3</xdr:col>
                    <xdr:colOff>0</xdr:colOff>
                    <xdr:row>6</xdr:row>
                    <xdr:rowOff>152400</xdr:rowOff>
                  </from>
                  <to>
                    <xdr:col>4</xdr:col>
                    <xdr:colOff>304800</xdr:colOff>
                    <xdr:row>8</xdr:row>
                    <xdr:rowOff>165100</xdr:rowOff>
                  </to>
                </anchor>
              </controlPr>
            </control>
          </mc:Choice>
        </mc:AlternateContent>
        <mc:AlternateContent xmlns:mc="http://schemas.openxmlformats.org/markup-compatibility/2006">
          <mc:Choice Requires="x14">
            <control shapeId="3132" r:id="rId15" name="Group Box 60">
              <controlPr defaultSize="0" autoFill="0" autoPict="0">
                <anchor moveWithCells="1">
                  <from>
                    <xdr:col>3</xdr:col>
                    <xdr:colOff>850900</xdr:colOff>
                    <xdr:row>12</xdr:row>
                    <xdr:rowOff>133350</xdr:rowOff>
                  </from>
                  <to>
                    <xdr:col>5</xdr:col>
                    <xdr:colOff>0</xdr:colOff>
                    <xdr:row>16</xdr:row>
                    <xdr:rowOff>171450</xdr:rowOff>
                  </to>
                </anchor>
              </controlPr>
            </control>
          </mc:Choice>
        </mc:AlternateContent>
        <mc:AlternateContent xmlns:mc="http://schemas.openxmlformats.org/markup-compatibility/2006">
          <mc:Choice Requires="x14">
            <control shapeId="3133" r:id="rId16" name="List Box 61">
              <controlPr defaultSize="0" autoLine="0" autoPict="0" macro="[0]!ListBox61_Change" altText="Change in irrigation water management type">
                <anchor moveWithCells="1">
                  <from>
                    <xdr:col>3</xdr:col>
                    <xdr:colOff>908050</xdr:colOff>
                    <xdr:row>13</xdr:row>
                    <xdr:rowOff>50800</xdr:rowOff>
                  </from>
                  <to>
                    <xdr:col>4</xdr:col>
                    <xdr:colOff>1231900</xdr:colOff>
                    <xdr:row>16</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41" transitionEvaluation="1" codeName="Sheet1"/>
  <dimension ref="A1:AL98"/>
  <sheetViews>
    <sheetView topLeftCell="A41" zoomScale="50" zoomScaleNormal="50" workbookViewId="0">
      <selection activeCell="H51" sqref="H51"/>
    </sheetView>
  </sheetViews>
  <sheetFormatPr defaultColWidth="9.765625" defaultRowHeight="15.5" x14ac:dyDescent="0.35"/>
  <cols>
    <col min="1" max="1" width="37.4609375" customWidth="1"/>
    <col min="2" max="2" width="5.4609375" customWidth="1"/>
    <col min="3" max="15" width="5.765625" customWidth="1"/>
    <col min="16" max="16" width="6.23046875" customWidth="1"/>
    <col min="17" max="19" width="5.765625" customWidth="1"/>
  </cols>
  <sheetData>
    <row r="1" spans="1:38" s="7" customFormat="1" ht="30.5" x14ac:dyDescent="0.65">
      <c r="A1" s="323" t="s">
        <v>38</v>
      </c>
      <c r="B1" s="323"/>
      <c r="C1" s="323"/>
      <c r="D1" s="323"/>
      <c r="E1" s="323"/>
      <c r="F1" s="323"/>
      <c r="G1" s="323"/>
      <c r="H1" s="323"/>
      <c r="I1" s="323"/>
      <c r="J1" s="323"/>
      <c r="K1" s="323"/>
      <c r="L1" s="323"/>
      <c r="M1" s="323"/>
      <c r="N1" s="323"/>
      <c r="O1" s="323"/>
      <c r="P1" s="323"/>
      <c r="Q1" s="323"/>
      <c r="R1" s="323"/>
      <c r="S1" s="323"/>
      <c r="U1" s="311" t="s">
        <v>58</v>
      </c>
      <c r="V1" s="311"/>
    </row>
    <row r="2" spans="1:38" s="7" customFormat="1" ht="30.5" x14ac:dyDescent="0.65">
      <c r="A2" s="323" t="s">
        <v>44</v>
      </c>
      <c r="B2" s="323"/>
      <c r="C2" s="323"/>
      <c r="D2" s="323"/>
      <c r="E2" s="323"/>
      <c r="F2" s="323"/>
      <c r="G2" s="323"/>
      <c r="H2" s="323"/>
      <c r="I2" s="323"/>
      <c r="J2" s="323"/>
      <c r="K2" s="323"/>
      <c r="L2" s="323"/>
      <c r="M2" s="323"/>
      <c r="N2" s="323"/>
      <c r="O2" s="323"/>
      <c r="P2" s="323"/>
      <c r="Q2" s="323"/>
      <c r="R2" s="323"/>
      <c r="S2" s="323"/>
    </row>
    <row r="3" spans="1:38" s="7" customFormat="1" ht="30.5" x14ac:dyDescent="0.65">
      <c r="A3" s="324" t="s">
        <v>39</v>
      </c>
      <c r="B3" s="324"/>
      <c r="C3" s="324"/>
      <c r="D3" s="324"/>
      <c r="E3" s="324"/>
      <c r="F3" s="324"/>
      <c r="G3" s="324"/>
      <c r="H3" s="324"/>
      <c r="I3" s="324"/>
      <c r="J3" s="324"/>
      <c r="K3" s="324"/>
      <c r="L3" s="324"/>
      <c r="M3" s="324"/>
      <c r="N3" s="324"/>
      <c r="O3" s="324"/>
      <c r="P3" s="324"/>
      <c r="Q3" s="324"/>
      <c r="R3" s="324"/>
      <c r="S3" s="324"/>
    </row>
    <row r="4" spans="1:38" s="7" customFormat="1" ht="15.75" customHeight="1" x14ac:dyDescent="0.65">
      <c r="F4" s="67"/>
      <c r="G4" s="67"/>
      <c r="H4" s="67"/>
    </row>
    <row r="5" spans="1:38" s="7" customFormat="1" ht="15.75" customHeight="1" x14ac:dyDescent="0.65">
      <c r="A5" s="4"/>
      <c r="B5" s="4"/>
      <c r="D5" s="4"/>
      <c r="F5" s="67"/>
      <c r="G5" s="67"/>
      <c r="H5" s="67"/>
      <c r="J5" s="4"/>
      <c r="L5" s="4"/>
      <c r="N5" s="4"/>
      <c r="P5" s="4"/>
      <c r="R5" s="4"/>
      <c r="S5" s="4"/>
    </row>
    <row r="6" spans="1:38" s="7" customFormat="1" x14ac:dyDescent="0.35">
      <c r="B6" s="300"/>
      <c r="C6" s="300"/>
      <c r="F6" s="301"/>
      <c r="G6" s="301"/>
      <c r="H6" s="301"/>
      <c r="I6" s="301"/>
      <c r="J6" s="301"/>
      <c r="K6" s="301"/>
      <c r="L6" s="301"/>
      <c r="M6" s="301"/>
      <c r="N6" s="301"/>
      <c r="P6" s="301"/>
      <c r="Q6" s="301"/>
      <c r="R6" s="301"/>
      <c r="S6" s="301"/>
    </row>
    <row r="7" spans="1:38" s="7" customFormat="1" x14ac:dyDescent="0.35">
      <c r="A7" s="19" t="s">
        <v>37</v>
      </c>
      <c r="B7" s="300"/>
      <c r="C7" s="300"/>
      <c r="D7" s="304" t="s">
        <v>30</v>
      </c>
      <c r="E7" s="304"/>
      <c r="F7" s="301"/>
      <c r="G7" s="301"/>
      <c r="H7" s="301"/>
      <c r="I7" s="301"/>
      <c r="J7" s="301"/>
      <c r="K7" s="301"/>
      <c r="L7" s="301"/>
      <c r="M7" s="301"/>
      <c r="N7" s="301"/>
      <c r="O7" s="19" t="s">
        <v>29</v>
      </c>
      <c r="P7" s="301"/>
      <c r="Q7" s="301"/>
      <c r="R7" s="301"/>
      <c r="S7" s="301"/>
    </row>
    <row r="8" spans="1:38" s="7" customFormat="1" x14ac:dyDescent="0.35">
      <c r="W8" s="4"/>
      <c r="X8" s="4"/>
      <c r="Y8" s="4"/>
      <c r="Z8" s="4"/>
      <c r="AA8" s="4"/>
      <c r="AB8" s="4"/>
      <c r="AC8" s="4"/>
      <c r="AD8" s="4"/>
      <c r="AE8" s="4"/>
      <c r="AF8" s="4"/>
      <c r="AG8" s="4"/>
      <c r="AH8" s="4"/>
      <c r="AI8" s="4"/>
      <c r="AJ8" s="4"/>
      <c r="AK8" s="4"/>
      <c r="AL8" s="4"/>
    </row>
    <row r="9" spans="1:38" s="7" customFormat="1" x14ac:dyDescent="0.35">
      <c r="B9" s="302"/>
      <c r="C9" s="302"/>
      <c r="D9" s="302"/>
      <c r="E9" s="302"/>
      <c r="F9" s="302"/>
      <c r="G9" s="302"/>
      <c r="H9" s="302"/>
      <c r="I9" s="302"/>
      <c r="J9" s="302"/>
      <c r="K9" s="302"/>
      <c r="L9" s="6"/>
      <c r="N9" s="6"/>
      <c r="P9" s="300"/>
      <c r="Q9" s="300"/>
      <c r="R9" s="300"/>
      <c r="S9" s="300"/>
    </row>
    <row r="10" spans="1:38" s="20" customFormat="1" x14ac:dyDescent="0.35">
      <c r="A10" s="19" t="s">
        <v>31</v>
      </c>
      <c r="B10" s="300"/>
      <c r="C10" s="300"/>
      <c r="D10" s="300"/>
      <c r="E10" s="300"/>
      <c r="F10" s="300"/>
      <c r="G10" s="300"/>
      <c r="H10" s="300"/>
      <c r="I10" s="300"/>
      <c r="J10" s="300"/>
      <c r="K10" s="300"/>
      <c r="L10" s="304" t="s">
        <v>32</v>
      </c>
      <c r="M10" s="304"/>
      <c r="N10" s="304"/>
      <c r="O10" s="304"/>
      <c r="P10" s="300"/>
      <c r="Q10" s="300"/>
      <c r="R10" s="300"/>
      <c r="S10" s="300"/>
      <c r="W10" s="1"/>
      <c r="X10" s="1"/>
      <c r="Y10" s="1"/>
      <c r="Z10" s="1"/>
      <c r="AA10" s="1"/>
      <c r="AB10" s="1"/>
      <c r="AC10" s="1"/>
      <c r="AD10" s="1"/>
      <c r="AE10" s="1"/>
      <c r="AF10" s="1"/>
      <c r="AG10" s="1"/>
      <c r="AH10" s="1"/>
      <c r="AI10" s="1"/>
      <c r="AJ10" s="1"/>
      <c r="AK10" s="1"/>
      <c r="AL10" s="1"/>
    </row>
    <row r="11" spans="1:38" s="7" customFormat="1" ht="16" customHeight="1" x14ac:dyDescent="0.35">
      <c r="G11" s="20"/>
      <c r="L11" s="69"/>
      <c r="M11" s="70"/>
      <c r="W11" s="4"/>
      <c r="X11" s="4"/>
      <c r="Y11" s="4"/>
      <c r="Z11" s="4"/>
      <c r="AA11" s="4"/>
      <c r="AB11" s="4"/>
      <c r="AC11" s="4"/>
      <c r="AD11" s="4"/>
      <c r="AE11" s="4"/>
      <c r="AF11" s="4"/>
      <c r="AG11" s="4"/>
      <c r="AH11" s="4"/>
      <c r="AI11" s="4"/>
      <c r="AJ11" s="4"/>
      <c r="AK11" s="4"/>
      <c r="AL11" s="4"/>
    </row>
    <row r="12" spans="1:38" s="7" customFormat="1" ht="16" customHeight="1" x14ac:dyDescent="0.35">
      <c r="B12" s="303" t="s">
        <v>60</v>
      </c>
      <c r="C12" s="303"/>
      <c r="D12" s="303"/>
      <c r="E12" s="303"/>
      <c r="F12" s="303"/>
      <c r="G12" s="303"/>
      <c r="H12" s="303"/>
      <c r="I12" s="303"/>
      <c r="J12" s="303"/>
      <c r="K12" s="303"/>
      <c r="L12" s="69"/>
      <c r="M12" s="70"/>
      <c r="N12" s="303" t="s">
        <v>61</v>
      </c>
      <c r="O12" s="303"/>
      <c r="V12" s="4"/>
      <c r="W12" s="4"/>
      <c r="X12" s="4"/>
      <c r="Y12" s="4"/>
      <c r="Z12" s="4"/>
      <c r="AA12" s="4"/>
      <c r="AB12" s="4"/>
      <c r="AC12" s="4"/>
      <c r="AD12" s="4"/>
      <c r="AE12" s="4"/>
      <c r="AF12" s="4"/>
      <c r="AG12" s="4"/>
      <c r="AH12" s="4"/>
      <c r="AI12" s="4"/>
      <c r="AJ12" s="4"/>
      <c r="AK12" s="4"/>
      <c r="AL12" s="4"/>
    </row>
    <row r="13" spans="1:38" s="7" customFormat="1" ht="16" customHeight="1" x14ac:dyDescent="0.35">
      <c r="L13" s="69"/>
      <c r="M13" s="70"/>
      <c r="V13" s="4"/>
      <c r="W13" s="4"/>
      <c r="X13" s="4"/>
      <c r="Y13" s="4"/>
      <c r="Z13" s="4"/>
      <c r="AA13" s="4"/>
      <c r="AB13" s="4"/>
      <c r="AC13" s="4"/>
      <c r="AD13" s="4"/>
      <c r="AE13" s="4"/>
      <c r="AF13" s="4"/>
      <c r="AG13" s="4"/>
      <c r="AH13" s="4"/>
      <c r="AI13" s="4"/>
      <c r="AJ13" s="4"/>
      <c r="AK13" s="4"/>
      <c r="AL13" s="4"/>
    </row>
    <row r="14" spans="1:38" s="7" customFormat="1" x14ac:dyDescent="0.35">
      <c r="B14" s="306"/>
      <c r="C14" s="306"/>
      <c r="D14" s="306"/>
      <c r="E14" s="306"/>
      <c r="F14" s="306"/>
      <c r="G14" s="306"/>
      <c r="H14" s="306"/>
      <c r="I14" s="306"/>
      <c r="J14" s="306"/>
      <c r="K14" s="306"/>
      <c r="M14" s="22"/>
      <c r="N14" s="314"/>
      <c r="O14" s="314"/>
      <c r="P14" s="22"/>
    </row>
    <row r="15" spans="1:38" s="7" customFormat="1" x14ac:dyDescent="0.35">
      <c r="B15" s="307"/>
      <c r="C15" s="307"/>
      <c r="D15" s="307"/>
      <c r="E15" s="307"/>
      <c r="F15" s="307"/>
      <c r="G15" s="307"/>
      <c r="H15" s="307"/>
      <c r="I15" s="307"/>
      <c r="J15" s="307"/>
      <c r="K15" s="307"/>
      <c r="M15" s="68"/>
      <c r="N15" s="314"/>
      <c r="O15" s="314"/>
      <c r="P15" s="23"/>
      <c r="R15" s="3"/>
    </row>
    <row r="16" spans="1:38" s="7" customFormat="1" x14ac:dyDescent="0.35">
      <c r="B16" s="306"/>
      <c r="C16" s="306"/>
      <c r="D16" s="306"/>
      <c r="E16" s="306"/>
      <c r="F16" s="306"/>
      <c r="G16" s="306"/>
      <c r="H16" s="306"/>
      <c r="I16" s="306"/>
      <c r="J16" s="306"/>
      <c r="K16" s="306"/>
      <c r="N16" s="315"/>
      <c r="O16" s="315"/>
    </row>
    <row r="17" spans="1:19" s="7" customFormat="1" x14ac:dyDescent="0.35">
      <c r="B17" s="307"/>
      <c r="C17" s="307"/>
      <c r="D17" s="307"/>
      <c r="E17" s="307"/>
      <c r="F17" s="307"/>
      <c r="G17" s="307"/>
      <c r="H17" s="307"/>
      <c r="I17" s="307"/>
      <c r="J17" s="307"/>
      <c r="K17" s="307"/>
      <c r="N17" s="314"/>
      <c r="O17" s="314"/>
    </row>
    <row r="18" spans="1:19" s="7" customFormat="1" x14ac:dyDescent="0.35">
      <c r="B18" s="306"/>
      <c r="C18" s="306"/>
      <c r="D18" s="306"/>
      <c r="E18" s="306"/>
      <c r="F18" s="306"/>
      <c r="G18" s="306"/>
      <c r="H18" s="306"/>
      <c r="I18" s="306"/>
      <c r="J18" s="306"/>
      <c r="K18" s="306"/>
      <c r="N18" s="314"/>
      <c r="O18" s="314"/>
    </row>
    <row r="19" spans="1:19" s="7" customFormat="1" x14ac:dyDescent="0.35">
      <c r="B19" s="307"/>
      <c r="C19" s="307"/>
      <c r="D19" s="307"/>
      <c r="E19" s="307"/>
      <c r="F19" s="307"/>
      <c r="G19" s="307"/>
      <c r="H19" s="307"/>
      <c r="I19" s="307"/>
      <c r="J19" s="307"/>
      <c r="K19" s="307"/>
      <c r="N19" s="314"/>
      <c r="O19" s="314"/>
    </row>
    <row r="20" spans="1:19" s="7" customFormat="1" x14ac:dyDescent="0.35"/>
    <row r="21" spans="1:19" s="7" customFormat="1" ht="16" thickBot="1" x14ac:dyDescent="0.4">
      <c r="J21" s="304" t="s">
        <v>47</v>
      </c>
      <c r="K21" s="304"/>
      <c r="L21" s="304"/>
      <c r="M21" s="304"/>
      <c r="N21" s="325">
        <f>SUM(N14:O19)</f>
        <v>0</v>
      </c>
      <c r="O21" s="325"/>
      <c r="P21" s="97" t="s">
        <v>46</v>
      </c>
    </row>
    <row r="22" spans="1:19" s="7" customFormat="1" ht="16" thickTop="1" x14ac:dyDescent="0.35"/>
    <row r="23" spans="1:19" s="7" customFormat="1" x14ac:dyDescent="0.35">
      <c r="A23" s="5"/>
      <c r="B23" s="11"/>
      <c r="C23" s="11"/>
      <c r="D23" s="11"/>
      <c r="E23" s="11"/>
      <c r="F23" s="11"/>
      <c r="G23" s="11"/>
      <c r="H23" s="11"/>
      <c r="I23" s="11"/>
      <c r="J23" s="11"/>
      <c r="K23" s="11"/>
      <c r="L23" s="11"/>
      <c r="M23" s="11"/>
      <c r="N23" s="11"/>
      <c r="O23" s="11"/>
      <c r="P23" s="11"/>
      <c r="Q23" s="11"/>
      <c r="R23" s="11"/>
      <c r="S23" s="12"/>
    </row>
    <row r="24" spans="1:19" s="7" customFormat="1" x14ac:dyDescent="0.35">
      <c r="A24" s="24"/>
      <c r="B24" s="319"/>
      <c r="C24" s="319"/>
      <c r="D24" s="25"/>
      <c r="E24" s="21"/>
      <c r="F24" s="305"/>
      <c r="G24" s="305"/>
      <c r="H24" s="305"/>
      <c r="I24" s="305"/>
      <c r="J24" s="305"/>
      <c r="K24" s="305"/>
      <c r="L24" s="319"/>
      <c r="M24" s="319"/>
      <c r="N24" s="23"/>
      <c r="O24" s="23"/>
      <c r="P24" s="23"/>
      <c r="Q24" s="23"/>
      <c r="R24" s="23"/>
      <c r="S24" s="13"/>
    </row>
    <row r="25" spans="1:19" s="7" customFormat="1" ht="16" thickBot="1" x14ac:dyDescent="0.4">
      <c r="A25" s="321" t="s">
        <v>64</v>
      </c>
      <c r="B25" s="322"/>
      <c r="C25" s="322"/>
      <c r="D25" s="322"/>
      <c r="E25" s="322"/>
      <c r="F25" s="308" t="s">
        <v>53</v>
      </c>
      <c r="G25" s="320" t="s">
        <v>40</v>
      </c>
      <c r="H25" s="320"/>
      <c r="I25" s="23"/>
      <c r="J25" s="342">
        <f>N21</f>
        <v>0</v>
      </c>
      <c r="K25" s="342"/>
      <c r="L25" s="332" t="s">
        <v>0</v>
      </c>
      <c r="M25" s="332"/>
      <c r="N25" s="344">
        <f>IF(J26&gt;0,J25/J26,0)</f>
        <v>0</v>
      </c>
      <c r="O25" s="344"/>
      <c r="P25" s="23"/>
      <c r="Q25" s="23"/>
      <c r="R25" s="23"/>
      <c r="S25" s="13"/>
    </row>
    <row r="26" spans="1:19" s="7" customFormat="1" x14ac:dyDescent="0.35">
      <c r="A26" s="24"/>
      <c r="B26" s="25"/>
      <c r="C26" s="25"/>
      <c r="D26" s="26"/>
      <c r="E26" s="75"/>
      <c r="F26" s="308"/>
      <c r="G26" s="331" t="s">
        <v>33</v>
      </c>
      <c r="H26" s="331"/>
      <c r="I26" s="72"/>
      <c r="J26" s="74"/>
      <c r="K26" s="99" t="s">
        <v>45</v>
      </c>
      <c r="L26" s="332"/>
      <c r="M26" s="332"/>
      <c r="N26" s="68"/>
      <c r="O26" s="68"/>
      <c r="P26" s="21"/>
      <c r="Q26" s="23"/>
      <c r="R26" s="23"/>
      <c r="S26" s="13"/>
    </row>
    <row r="27" spans="1:19" s="7" customFormat="1" x14ac:dyDescent="0.35">
      <c r="A27" s="14"/>
      <c r="B27" s="27"/>
      <c r="C27" s="27"/>
      <c r="D27" s="27"/>
      <c r="H27" s="71"/>
      <c r="I27" s="71"/>
      <c r="J27" s="23"/>
      <c r="K27" s="23"/>
      <c r="L27" s="23"/>
      <c r="M27" s="23"/>
      <c r="N27" s="343"/>
      <c r="O27" s="343"/>
      <c r="P27" s="23"/>
      <c r="Q27" s="23"/>
      <c r="R27" s="23"/>
      <c r="S27" s="13"/>
    </row>
    <row r="28" spans="1:19" s="7" customFormat="1" x14ac:dyDescent="0.35">
      <c r="A28" s="14"/>
      <c r="B28" s="23"/>
      <c r="C28" s="23"/>
      <c r="D28" s="25"/>
      <c r="H28" s="23"/>
      <c r="I28" s="23"/>
      <c r="J28" s="23"/>
      <c r="K28" s="23"/>
      <c r="L28" s="23"/>
      <c r="M28" s="23"/>
      <c r="N28" s="23"/>
      <c r="O28" s="23"/>
      <c r="P28" s="23"/>
      <c r="Q28" s="23"/>
      <c r="R28" s="23"/>
      <c r="S28" s="13"/>
    </row>
    <row r="29" spans="1:19" s="7" customFormat="1" ht="16" thickBot="1" x14ac:dyDescent="0.4">
      <c r="A29" s="321" t="s">
        <v>65</v>
      </c>
      <c r="B29" s="322"/>
      <c r="C29" s="322"/>
      <c r="D29" s="322"/>
      <c r="E29" s="308" t="s">
        <v>54</v>
      </c>
      <c r="F29" s="308"/>
      <c r="G29" s="320" t="s">
        <v>40</v>
      </c>
      <c r="H29" s="320"/>
      <c r="I29" s="23"/>
      <c r="J29" s="342">
        <f>N21</f>
        <v>0</v>
      </c>
      <c r="K29" s="342"/>
      <c r="L29" s="332" t="s">
        <v>0</v>
      </c>
      <c r="M29" s="332"/>
      <c r="N29" s="341">
        <f>IF(J30&gt;0,J29/J30,0)</f>
        <v>0</v>
      </c>
      <c r="O29" s="341"/>
      <c r="P29" s="21"/>
      <c r="Q29" s="23"/>
      <c r="R29" s="23"/>
      <c r="S29" s="13"/>
    </row>
    <row r="30" spans="1:19" s="7" customFormat="1" x14ac:dyDescent="0.35">
      <c r="A30" s="24"/>
      <c r="B30" s="25"/>
      <c r="C30" s="25"/>
      <c r="D30" s="26"/>
      <c r="E30" s="308"/>
      <c r="F30" s="308"/>
      <c r="G30" s="331" t="s">
        <v>34</v>
      </c>
      <c r="H30" s="331"/>
      <c r="I30" s="72"/>
      <c r="J30" s="74"/>
      <c r="K30" s="99" t="s">
        <v>45</v>
      </c>
      <c r="L30" s="332"/>
      <c r="M30" s="332"/>
      <c r="N30" s="68"/>
      <c r="O30" s="68"/>
      <c r="P30" s="23"/>
      <c r="Q30" s="23"/>
      <c r="R30" s="23"/>
      <c r="S30" s="13"/>
    </row>
    <row r="31" spans="1:19" s="7" customFormat="1" x14ac:dyDescent="0.35">
      <c r="A31" s="14"/>
      <c r="B31" s="23"/>
      <c r="C31" s="23"/>
      <c r="D31" s="25"/>
      <c r="E31" s="23"/>
      <c r="F31" s="23"/>
      <c r="G31" s="23"/>
      <c r="H31" s="23"/>
      <c r="L31" s="23"/>
      <c r="M31" s="23"/>
      <c r="N31" s="334">
        <f>N25-N29</f>
        <v>0</v>
      </c>
      <c r="O31" s="334"/>
      <c r="P31" s="23"/>
      <c r="Q31" s="23"/>
      <c r="R31" s="23"/>
      <c r="S31" s="13"/>
    </row>
    <row r="32" spans="1:19" s="7" customFormat="1" ht="16" thickBot="1" x14ac:dyDescent="0.4">
      <c r="A32" s="73" t="s">
        <v>41</v>
      </c>
      <c r="B32" s="68"/>
      <c r="C32" s="68"/>
      <c r="D32" s="28"/>
      <c r="E32" s="68"/>
      <c r="F32" s="68"/>
      <c r="G32" s="23"/>
      <c r="H32" s="28"/>
      <c r="I32" s="333" t="s">
        <v>57</v>
      </c>
      <c r="J32" s="333"/>
      <c r="K32" s="333"/>
      <c r="L32" s="332" t="s">
        <v>0</v>
      </c>
      <c r="M32" s="332"/>
      <c r="N32" s="335"/>
      <c r="O32" s="335"/>
      <c r="P32" s="98" t="s">
        <v>51</v>
      </c>
      <c r="Q32" s="100"/>
      <c r="R32" s="23"/>
      <c r="S32" s="13"/>
    </row>
    <row r="33" spans="1:22" s="7" customFormat="1" ht="16" thickTop="1" x14ac:dyDescent="0.35">
      <c r="A33" s="16"/>
      <c r="B33" s="15"/>
      <c r="C33" s="15"/>
      <c r="D33" s="15"/>
      <c r="E33" s="15"/>
      <c r="F33" s="15"/>
      <c r="G33" s="15"/>
      <c r="H33" s="15"/>
      <c r="I33" s="15"/>
      <c r="J33" s="15"/>
      <c r="K33" s="15"/>
      <c r="L33" s="15"/>
      <c r="M33" s="15"/>
      <c r="N33" s="15"/>
      <c r="O33" s="15"/>
      <c r="P33" s="15"/>
      <c r="Q33" s="15"/>
      <c r="R33" s="15"/>
      <c r="S33" s="17"/>
    </row>
    <row r="34" spans="1:22" s="7" customFormat="1" ht="16" customHeight="1" x14ac:dyDescent="0.35"/>
    <row r="35" spans="1:22" s="7" customFormat="1" x14ac:dyDescent="0.35">
      <c r="A35" s="5"/>
      <c r="B35" s="11"/>
      <c r="C35" s="11"/>
      <c r="D35" s="11"/>
      <c r="E35" s="11"/>
      <c r="F35" s="11"/>
      <c r="G35" s="11"/>
      <c r="H35" s="11"/>
      <c r="I35" s="11"/>
      <c r="J35" s="11"/>
      <c r="K35" s="11"/>
      <c r="L35" s="11"/>
      <c r="M35" s="11"/>
      <c r="N35" s="11"/>
      <c r="O35" s="11"/>
      <c r="P35" s="11"/>
      <c r="Q35" s="11"/>
      <c r="R35" s="11"/>
      <c r="S35" s="12"/>
    </row>
    <row r="36" spans="1:22" x14ac:dyDescent="0.35">
      <c r="A36" s="326" t="s">
        <v>48</v>
      </c>
      <c r="B36" s="327"/>
      <c r="C36" s="327"/>
      <c r="D36" s="327"/>
      <c r="E36" s="327"/>
      <c r="F36" s="327"/>
      <c r="G36" s="327"/>
      <c r="H36" s="327"/>
      <c r="I36" s="327"/>
      <c r="J36" s="327"/>
      <c r="K36" s="327"/>
      <c r="L36" s="327"/>
      <c r="M36" s="327"/>
      <c r="N36" s="327"/>
      <c r="O36" s="327"/>
      <c r="P36" s="327"/>
      <c r="Q36" s="327"/>
      <c r="R36" s="327"/>
      <c r="S36" s="328"/>
    </row>
    <row r="37" spans="1:22" x14ac:dyDescent="0.35">
      <c r="A37" s="14"/>
      <c r="B37" s="23"/>
      <c r="C37" s="23"/>
      <c r="D37" s="23"/>
      <c r="E37" s="23"/>
      <c r="F37" s="23"/>
      <c r="G37" s="23"/>
      <c r="H37" s="23"/>
      <c r="I37" s="23"/>
      <c r="J37" s="23"/>
      <c r="K37" s="23"/>
      <c r="L37" s="23"/>
      <c r="M37" s="23"/>
      <c r="N37" s="23"/>
      <c r="O37" s="23"/>
      <c r="P37" s="23"/>
      <c r="Q37" s="23"/>
      <c r="R37" s="23"/>
      <c r="S37" s="13"/>
    </row>
    <row r="38" spans="1:22" x14ac:dyDescent="0.35">
      <c r="A38" s="101" t="s">
        <v>52</v>
      </c>
      <c r="B38" s="23"/>
      <c r="C38" s="23"/>
      <c r="D38" s="329" t="s">
        <v>55</v>
      </c>
      <c r="E38" s="329"/>
      <c r="F38" s="329"/>
      <c r="G38" s="329"/>
      <c r="H38" s="329"/>
      <c r="I38" s="329"/>
      <c r="J38" s="329"/>
      <c r="K38" s="329"/>
      <c r="L38" s="329"/>
      <c r="M38" s="329"/>
      <c r="N38" s="329"/>
      <c r="O38" s="23"/>
      <c r="P38" s="23"/>
      <c r="Q38" s="83"/>
      <c r="R38" s="23"/>
      <c r="S38" s="13"/>
    </row>
    <row r="39" spans="1:22" x14ac:dyDescent="0.35">
      <c r="A39" s="102" t="s">
        <v>49</v>
      </c>
      <c r="B39" s="23"/>
      <c r="C39" s="23"/>
      <c r="D39" s="329" t="s">
        <v>56</v>
      </c>
      <c r="E39" s="329"/>
      <c r="F39" s="329"/>
      <c r="G39" s="329"/>
      <c r="H39" s="329"/>
      <c r="I39" s="329"/>
      <c r="J39" s="329"/>
      <c r="K39" s="329"/>
      <c r="L39" s="329"/>
      <c r="M39" s="329"/>
      <c r="N39" s="329"/>
      <c r="O39" s="23"/>
      <c r="P39" s="23"/>
      <c r="Q39" s="23"/>
      <c r="R39" s="23"/>
      <c r="S39" s="13"/>
    </row>
    <row r="40" spans="1:22" x14ac:dyDescent="0.35">
      <c r="A40" s="102" t="s">
        <v>50</v>
      </c>
      <c r="B40" s="23"/>
      <c r="C40" s="23"/>
      <c r="D40" s="329" t="s">
        <v>66</v>
      </c>
      <c r="E40" s="329"/>
      <c r="F40" s="329"/>
      <c r="G40" s="329"/>
      <c r="H40" s="329"/>
      <c r="I40" s="329"/>
      <c r="J40" s="329"/>
      <c r="K40" s="329"/>
      <c r="L40" s="329"/>
      <c r="M40" s="329"/>
      <c r="N40" s="100"/>
      <c r="O40" s="23"/>
      <c r="P40" s="23"/>
      <c r="Q40" s="23"/>
      <c r="R40" s="23"/>
      <c r="S40" s="13"/>
    </row>
    <row r="41" spans="1:22" x14ac:dyDescent="0.35">
      <c r="A41" s="16"/>
      <c r="B41" s="18"/>
      <c r="C41" s="15"/>
      <c r="D41" s="18"/>
      <c r="E41" s="15"/>
      <c r="F41" s="18"/>
      <c r="G41" s="15"/>
      <c r="H41" s="18"/>
      <c r="I41" s="15"/>
      <c r="J41" s="18"/>
      <c r="K41" s="15"/>
      <c r="L41" s="18"/>
      <c r="M41" s="15"/>
      <c r="N41" s="18"/>
      <c r="O41" s="15"/>
      <c r="P41" s="18"/>
      <c r="Q41" s="15"/>
      <c r="R41" s="15"/>
      <c r="S41" s="17"/>
    </row>
    <row r="42" spans="1:22" x14ac:dyDescent="0.35">
      <c r="B42" s="2"/>
      <c r="D42" s="2"/>
      <c r="F42" s="2"/>
      <c r="H42" s="2"/>
      <c r="J42" s="2"/>
      <c r="L42" s="2"/>
      <c r="N42" s="2"/>
      <c r="P42" s="2"/>
    </row>
    <row r="44" spans="1:22" ht="16.5" x14ac:dyDescent="0.35">
      <c r="A44" s="330" t="s">
        <v>62</v>
      </c>
      <c r="B44" s="330"/>
      <c r="C44" s="330"/>
      <c r="D44" s="330"/>
      <c r="E44" s="330"/>
      <c r="F44" s="330"/>
      <c r="G44" s="330"/>
      <c r="H44" s="330"/>
      <c r="I44" s="330"/>
      <c r="J44" s="330"/>
      <c r="K44" s="330"/>
      <c r="L44" s="330"/>
      <c r="M44" s="330"/>
      <c r="N44" s="330"/>
      <c r="O44" s="330"/>
      <c r="P44" s="330"/>
      <c r="Q44" s="330"/>
      <c r="R44" s="330"/>
      <c r="S44" s="330"/>
    </row>
    <row r="45" spans="1:22" x14ac:dyDescent="0.35">
      <c r="U45" s="77"/>
      <c r="V45" s="20"/>
    </row>
    <row r="46" spans="1:22" x14ac:dyDescent="0.35">
      <c r="A46" s="2"/>
      <c r="R46" s="2"/>
      <c r="S46" s="2"/>
      <c r="U46" s="77"/>
      <c r="V46" s="20"/>
    </row>
    <row r="47" spans="1:22" ht="16" customHeight="1" x14ac:dyDescent="0.35">
      <c r="A47" s="47"/>
      <c r="B47" s="316" t="s">
        <v>2</v>
      </c>
      <c r="C47" s="317"/>
      <c r="D47" s="317"/>
      <c r="E47" s="317"/>
      <c r="F47" s="317"/>
      <c r="G47" s="317"/>
      <c r="H47" s="317"/>
      <c r="I47" s="317"/>
      <c r="J47" s="317"/>
      <c r="K47" s="317"/>
      <c r="L47" s="317"/>
      <c r="M47" s="317"/>
      <c r="N47" s="317"/>
      <c r="O47" s="317"/>
      <c r="P47" s="317"/>
      <c r="Q47" s="317"/>
      <c r="R47" s="317"/>
      <c r="S47" s="318"/>
      <c r="U47" s="78"/>
      <c r="V47" s="20"/>
    </row>
    <row r="48" spans="1:22" ht="16" customHeight="1" x14ac:dyDescent="0.35">
      <c r="A48" s="66" t="s">
        <v>1</v>
      </c>
      <c r="B48" s="309" t="s">
        <v>4</v>
      </c>
      <c r="C48" s="310"/>
      <c r="D48" s="309" t="s">
        <v>5</v>
      </c>
      <c r="E48" s="310"/>
      <c r="F48" s="309" t="s">
        <v>6</v>
      </c>
      <c r="G48" s="310"/>
      <c r="H48" s="309" t="s">
        <v>7</v>
      </c>
      <c r="I48" s="310"/>
      <c r="J48" s="339" t="s">
        <v>8</v>
      </c>
      <c r="K48" s="340"/>
      <c r="L48" s="309" t="s">
        <v>9</v>
      </c>
      <c r="M48" s="310"/>
      <c r="N48" s="309" t="s">
        <v>10</v>
      </c>
      <c r="O48" s="310"/>
      <c r="P48" s="309" t="s">
        <v>11</v>
      </c>
      <c r="Q48" s="310"/>
      <c r="R48" s="309" t="s">
        <v>12</v>
      </c>
      <c r="S48" s="310"/>
      <c r="U48" s="76"/>
    </row>
    <row r="49" spans="1:38" ht="16" customHeight="1" x14ac:dyDescent="0.35">
      <c r="A49" s="65" t="s">
        <v>3</v>
      </c>
      <c r="B49" s="52" t="s">
        <v>13</v>
      </c>
      <c r="C49" s="8" t="s">
        <v>14</v>
      </c>
      <c r="D49" s="52" t="s">
        <v>13</v>
      </c>
      <c r="E49" s="8" t="s">
        <v>14</v>
      </c>
      <c r="F49" s="52" t="s">
        <v>13</v>
      </c>
      <c r="G49" s="8" t="s">
        <v>14</v>
      </c>
      <c r="H49" s="52" t="s">
        <v>13</v>
      </c>
      <c r="I49" s="8" t="s">
        <v>14</v>
      </c>
      <c r="J49" s="81" t="s">
        <v>13</v>
      </c>
      <c r="K49" s="82" t="s">
        <v>14</v>
      </c>
      <c r="L49" s="52" t="s">
        <v>13</v>
      </c>
      <c r="M49" s="8" t="s">
        <v>14</v>
      </c>
      <c r="N49" s="52" t="s">
        <v>13</v>
      </c>
      <c r="O49" s="8" t="s">
        <v>14</v>
      </c>
      <c r="P49" s="52" t="s">
        <v>13</v>
      </c>
      <c r="Q49" s="8" t="s">
        <v>14</v>
      </c>
      <c r="R49" s="53" t="s">
        <v>13</v>
      </c>
      <c r="S49" s="8" t="s">
        <v>14</v>
      </c>
      <c r="U49" s="7"/>
    </row>
    <row r="50" spans="1:38" ht="16" customHeight="1" x14ac:dyDescent="0.35">
      <c r="A50" s="79" t="s">
        <v>15</v>
      </c>
      <c r="B50" s="54"/>
      <c r="C50" s="55"/>
      <c r="D50" s="54"/>
      <c r="E50" s="55"/>
      <c r="F50" s="54"/>
      <c r="G50" s="55"/>
      <c r="H50" s="54"/>
      <c r="I50" s="55"/>
      <c r="J50" s="103"/>
      <c r="K50" s="85"/>
      <c r="L50" s="54"/>
      <c r="M50" s="55"/>
      <c r="N50" s="54"/>
      <c r="O50" s="55"/>
      <c r="P50" s="54"/>
      <c r="Q50" s="55"/>
      <c r="R50" s="56"/>
      <c r="S50" s="55"/>
    </row>
    <row r="51" spans="1:38" ht="16" customHeight="1" x14ac:dyDescent="0.35">
      <c r="A51" s="80" t="s">
        <v>16</v>
      </c>
      <c r="B51" s="30">
        <v>0.45</v>
      </c>
      <c r="C51" s="33">
        <v>0.6</v>
      </c>
      <c r="D51" s="30">
        <v>0.52</v>
      </c>
      <c r="E51" s="33">
        <v>0.65</v>
      </c>
      <c r="F51" s="30">
        <v>0.59</v>
      </c>
      <c r="G51" s="33">
        <v>0.7</v>
      </c>
      <c r="H51" s="30">
        <v>0.67</v>
      </c>
      <c r="I51" s="33">
        <v>0.74</v>
      </c>
      <c r="J51" s="86">
        <v>0.71</v>
      </c>
      <c r="K51" s="87">
        <v>0.78</v>
      </c>
      <c r="L51" s="30">
        <v>0.73</v>
      </c>
      <c r="M51" s="33">
        <v>0.78</v>
      </c>
      <c r="N51" s="30">
        <v>0.75</v>
      </c>
      <c r="O51" s="33">
        <v>0.78</v>
      </c>
      <c r="P51" s="30">
        <v>0.75</v>
      </c>
      <c r="Q51" s="33">
        <v>0.78</v>
      </c>
      <c r="R51" s="31">
        <v>0.52</v>
      </c>
      <c r="S51" s="33">
        <v>0.65</v>
      </c>
      <c r="T51" s="2"/>
      <c r="AF51" s="2"/>
      <c r="AG51" s="2"/>
      <c r="AH51" s="2"/>
      <c r="AI51" s="2"/>
      <c r="AJ51" s="2"/>
      <c r="AK51" s="2"/>
      <c r="AL51" s="2"/>
    </row>
    <row r="52" spans="1:38" ht="16" customHeight="1" x14ac:dyDescent="0.35">
      <c r="A52" s="9" t="s">
        <v>15</v>
      </c>
      <c r="B52" s="54"/>
      <c r="C52" s="55"/>
      <c r="D52" s="54"/>
      <c r="E52" s="55"/>
      <c r="F52" s="54"/>
      <c r="G52" s="55"/>
      <c r="H52" s="54"/>
      <c r="I52" s="55"/>
      <c r="J52" s="54"/>
      <c r="K52" s="55"/>
      <c r="L52" s="54"/>
      <c r="M52" s="55"/>
      <c r="N52" s="54"/>
      <c r="O52" s="55"/>
      <c r="P52" s="54"/>
      <c r="Q52" s="55"/>
      <c r="R52" s="56"/>
      <c r="S52" s="55"/>
      <c r="T52" s="2"/>
      <c r="AF52" s="2"/>
      <c r="AG52" s="2"/>
      <c r="AH52" s="2"/>
      <c r="AI52" s="2"/>
      <c r="AJ52" s="2"/>
      <c r="AK52" s="2"/>
      <c r="AL52" s="2"/>
    </row>
    <row r="53" spans="1:38" ht="16" customHeight="1" x14ac:dyDescent="0.35">
      <c r="A53" s="29" t="s">
        <v>17</v>
      </c>
      <c r="B53" s="30">
        <v>0.5</v>
      </c>
      <c r="C53" s="33">
        <v>0.6</v>
      </c>
      <c r="D53" s="30">
        <v>0.55000000000000004</v>
      </c>
      <c r="E53" s="33">
        <v>0.65</v>
      </c>
      <c r="F53" s="30">
        <v>0.61</v>
      </c>
      <c r="G53" s="33">
        <v>0.7</v>
      </c>
      <c r="H53" s="30">
        <v>0.68</v>
      </c>
      <c r="I53" s="33">
        <v>0.74</v>
      </c>
      <c r="J53" s="30">
        <v>0.72</v>
      </c>
      <c r="K53" s="33">
        <v>0.78</v>
      </c>
      <c r="L53" s="30">
        <v>0.74</v>
      </c>
      <c r="M53" s="33">
        <v>0.78</v>
      </c>
      <c r="N53" s="30">
        <v>0.76</v>
      </c>
      <c r="O53" s="33">
        <v>0.78</v>
      </c>
      <c r="P53" s="30">
        <v>0.76</v>
      </c>
      <c r="Q53" s="33">
        <v>0.78</v>
      </c>
      <c r="R53" s="31">
        <v>0.55000000000000004</v>
      </c>
      <c r="S53" s="33">
        <v>0.65</v>
      </c>
      <c r="T53" s="2"/>
      <c r="U53" s="7"/>
      <c r="V53" s="2"/>
      <c r="W53" s="2"/>
      <c r="X53" s="2"/>
      <c r="Y53" s="2"/>
      <c r="Z53" s="2"/>
      <c r="AA53" s="2"/>
      <c r="AB53" s="2"/>
      <c r="AC53" s="2"/>
      <c r="AD53" s="2"/>
      <c r="AE53" s="2"/>
      <c r="AF53" s="2"/>
      <c r="AG53" s="2"/>
      <c r="AH53" s="2"/>
      <c r="AI53" s="2"/>
      <c r="AJ53" s="2"/>
      <c r="AK53" s="2"/>
      <c r="AL53" s="2"/>
    </row>
    <row r="54" spans="1:38" ht="16" customHeight="1" x14ac:dyDescent="0.35">
      <c r="A54" s="9" t="s">
        <v>15</v>
      </c>
      <c r="B54" s="57"/>
      <c r="C54" s="58"/>
      <c r="D54" s="57"/>
      <c r="E54" s="58"/>
      <c r="F54" s="57"/>
      <c r="G54" s="58"/>
      <c r="H54" s="57"/>
      <c r="I54" s="58"/>
      <c r="J54" s="57"/>
      <c r="K54" s="58"/>
      <c r="L54" s="57"/>
      <c r="M54" s="58"/>
      <c r="N54" s="57"/>
      <c r="O54" s="58"/>
      <c r="P54" s="57"/>
      <c r="Q54" s="58"/>
      <c r="R54" s="56"/>
      <c r="S54" s="55"/>
      <c r="T54" s="2"/>
      <c r="U54" s="7"/>
      <c r="V54" s="2"/>
      <c r="W54" s="2"/>
      <c r="X54" s="2"/>
      <c r="Y54" s="2"/>
      <c r="Z54" s="2"/>
      <c r="AA54" s="2"/>
      <c r="AB54" s="2"/>
      <c r="AC54" s="2"/>
      <c r="AD54" s="2"/>
      <c r="AE54" s="2"/>
      <c r="AF54" s="2"/>
      <c r="AG54" s="2"/>
      <c r="AH54" s="2"/>
      <c r="AI54" s="2"/>
      <c r="AJ54" s="2"/>
      <c r="AK54" s="2"/>
      <c r="AL54" s="2"/>
    </row>
    <row r="55" spans="1:38" ht="16" customHeight="1" x14ac:dyDescent="0.35">
      <c r="A55" s="29" t="s">
        <v>18</v>
      </c>
      <c r="B55" s="30">
        <v>0.43</v>
      </c>
      <c r="C55" s="33">
        <v>0.6</v>
      </c>
      <c r="D55" s="30">
        <v>0.48</v>
      </c>
      <c r="E55" s="33">
        <v>0.65</v>
      </c>
      <c r="F55" s="30">
        <v>0.54</v>
      </c>
      <c r="G55" s="33">
        <v>0.7</v>
      </c>
      <c r="H55" s="109">
        <v>0.57999999999999996</v>
      </c>
      <c r="I55" s="33">
        <v>0.74</v>
      </c>
      <c r="J55" s="30">
        <v>0.64</v>
      </c>
      <c r="K55" s="33">
        <v>0.78</v>
      </c>
      <c r="L55" s="30">
        <v>0.64</v>
      </c>
      <c r="M55" s="33">
        <v>0.78</v>
      </c>
      <c r="N55" s="30">
        <v>0.64</v>
      </c>
      <c r="O55" s="33">
        <v>0.78</v>
      </c>
      <c r="P55" s="30">
        <v>0.64</v>
      </c>
      <c r="Q55" s="33">
        <v>0.78</v>
      </c>
      <c r="R55" s="31">
        <v>0.48</v>
      </c>
      <c r="S55" s="33">
        <v>0.65</v>
      </c>
    </row>
    <row r="56" spans="1:38" ht="16" customHeight="1" x14ac:dyDescent="0.35">
      <c r="A56" s="9" t="s">
        <v>15</v>
      </c>
      <c r="B56" s="57"/>
      <c r="C56" s="58"/>
      <c r="D56" s="57"/>
      <c r="E56" s="58"/>
      <c r="F56" s="57"/>
      <c r="G56" s="58"/>
      <c r="H56" s="57"/>
      <c r="I56" s="58"/>
      <c r="J56" s="57"/>
      <c r="K56" s="58"/>
      <c r="L56" s="57"/>
      <c r="M56" s="58"/>
      <c r="N56" s="57"/>
      <c r="O56" s="58"/>
      <c r="P56" s="57"/>
      <c r="Q56" s="58"/>
      <c r="R56" s="59"/>
      <c r="S56" s="58"/>
      <c r="T56" s="2"/>
      <c r="U56" s="2"/>
      <c r="V56" s="2"/>
      <c r="W56" s="2"/>
      <c r="X56" s="2"/>
      <c r="Y56" s="2"/>
      <c r="Z56" s="2"/>
      <c r="AA56" s="2"/>
      <c r="AB56" s="2"/>
      <c r="AC56" s="2"/>
      <c r="AD56" s="2"/>
      <c r="AE56" s="2"/>
      <c r="AF56" s="2"/>
      <c r="AG56" s="2"/>
      <c r="AH56" s="2"/>
      <c r="AI56" s="2"/>
      <c r="AJ56" s="2"/>
      <c r="AK56" s="2"/>
      <c r="AL56" s="2"/>
    </row>
    <row r="57" spans="1:38" ht="16" customHeight="1" x14ac:dyDescent="0.35">
      <c r="A57" s="29" t="s">
        <v>19</v>
      </c>
      <c r="B57" s="30">
        <v>0.53</v>
      </c>
      <c r="C57" s="33">
        <v>0.6</v>
      </c>
      <c r="D57" s="30">
        <v>0.56000000000000005</v>
      </c>
      <c r="E57" s="33">
        <v>0.65</v>
      </c>
      <c r="F57" s="30">
        <v>0.57999999999999996</v>
      </c>
      <c r="G57" s="33">
        <v>0.7</v>
      </c>
      <c r="H57" s="30">
        <v>0.6</v>
      </c>
      <c r="I57" s="33">
        <v>0.74</v>
      </c>
      <c r="J57" s="30">
        <v>0.61</v>
      </c>
      <c r="K57" s="33">
        <v>0.78</v>
      </c>
      <c r="L57" s="30">
        <v>0.61</v>
      </c>
      <c r="M57" s="33">
        <v>0.78</v>
      </c>
      <c r="N57" s="30">
        <v>0.62</v>
      </c>
      <c r="O57" s="33">
        <v>0.78</v>
      </c>
      <c r="P57" s="30">
        <v>0.62</v>
      </c>
      <c r="Q57" s="33">
        <v>0.78</v>
      </c>
      <c r="R57" s="31">
        <v>0.56000000000000005</v>
      </c>
      <c r="S57" s="33">
        <v>0.65</v>
      </c>
    </row>
    <row r="58" spans="1:38" ht="16" customHeight="1" x14ac:dyDescent="0.35">
      <c r="A58" s="9" t="s">
        <v>15</v>
      </c>
      <c r="B58" s="57"/>
      <c r="C58" s="58"/>
      <c r="D58" s="57"/>
      <c r="E58" s="58"/>
      <c r="F58" s="57"/>
      <c r="G58" s="58"/>
      <c r="H58" s="57"/>
      <c r="I58" s="58"/>
      <c r="J58" s="57"/>
      <c r="K58" s="58"/>
      <c r="L58" s="57"/>
      <c r="M58" s="58"/>
      <c r="N58" s="57"/>
      <c r="O58" s="58"/>
      <c r="P58" s="57"/>
      <c r="Q58" s="58"/>
      <c r="R58" s="56"/>
      <c r="S58" s="55"/>
      <c r="T58" s="2"/>
      <c r="U58" s="2"/>
      <c r="V58" s="2"/>
      <c r="W58" s="2"/>
      <c r="X58" s="2"/>
      <c r="Y58" s="2"/>
      <c r="Z58" s="2"/>
      <c r="AA58" s="2"/>
      <c r="AB58" s="2"/>
      <c r="AC58" s="2"/>
      <c r="AD58" s="2"/>
      <c r="AE58" s="2"/>
      <c r="AF58" s="2"/>
      <c r="AG58" s="2"/>
      <c r="AH58" s="2"/>
      <c r="AI58" s="2"/>
      <c r="AJ58" s="2"/>
      <c r="AK58" s="2"/>
      <c r="AL58" s="2"/>
    </row>
    <row r="59" spans="1:38" ht="16" customHeight="1" x14ac:dyDescent="0.35">
      <c r="A59" s="29" t="s">
        <v>20</v>
      </c>
      <c r="B59" s="30">
        <f>$C59*0.9</f>
        <v>0.54</v>
      </c>
      <c r="C59" s="33">
        <v>0.6</v>
      </c>
      <c r="D59" s="30">
        <v>0.59</v>
      </c>
      <c r="E59" s="33">
        <v>0.65</v>
      </c>
      <c r="F59" s="30">
        <v>0.63</v>
      </c>
      <c r="G59" s="33">
        <v>0.7</v>
      </c>
      <c r="H59" s="30">
        <v>0.67</v>
      </c>
      <c r="I59" s="33">
        <v>0.74</v>
      </c>
      <c r="J59" s="30">
        <v>0.7</v>
      </c>
      <c r="K59" s="33">
        <v>0.78</v>
      </c>
      <c r="L59" s="30">
        <v>0.7</v>
      </c>
      <c r="M59" s="33">
        <v>0.78</v>
      </c>
      <c r="N59" s="30">
        <v>0.7</v>
      </c>
      <c r="O59" s="33">
        <v>0.78</v>
      </c>
      <c r="P59" s="30">
        <v>0.7</v>
      </c>
      <c r="Q59" s="33">
        <v>0.78</v>
      </c>
      <c r="R59" s="31">
        <v>0.59</v>
      </c>
      <c r="S59" s="33">
        <v>0.65</v>
      </c>
    </row>
    <row r="60" spans="1:38" x14ac:dyDescent="0.35">
      <c r="A60" s="10" t="s">
        <v>15</v>
      </c>
      <c r="B60" s="57"/>
      <c r="C60" s="58"/>
      <c r="D60" s="57"/>
      <c r="E60" s="58"/>
      <c r="F60" s="57"/>
      <c r="G60" s="58"/>
      <c r="H60" s="57"/>
      <c r="I60" s="58"/>
      <c r="J60" s="57"/>
      <c r="K60" s="58"/>
      <c r="L60" s="57"/>
      <c r="M60" s="58"/>
      <c r="N60" s="57"/>
      <c r="O60" s="58"/>
      <c r="P60" s="57"/>
      <c r="Q60" s="58"/>
      <c r="R60" s="59"/>
      <c r="S60" s="58"/>
    </row>
    <row r="61" spans="1:38" x14ac:dyDescent="0.35">
      <c r="A61" s="29" t="s">
        <v>21</v>
      </c>
      <c r="B61" s="30">
        <v>0.48</v>
      </c>
      <c r="C61" s="33">
        <v>0.6</v>
      </c>
      <c r="D61" s="30">
        <v>0.52</v>
      </c>
      <c r="E61" s="33">
        <v>0.65</v>
      </c>
      <c r="F61" s="30">
        <v>0.56000000000000005</v>
      </c>
      <c r="G61" s="33">
        <v>0.7</v>
      </c>
      <c r="H61" s="30">
        <v>0.59</v>
      </c>
      <c r="I61" s="33">
        <v>0.74</v>
      </c>
      <c r="J61" s="30">
        <v>0.62</v>
      </c>
      <c r="K61" s="33">
        <v>0.78</v>
      </c>
      <c r="L61" s="30">
        <v>0.62</v>
      </c>
      <c r="M61" s="33">
        <v>0.78</v>
      </c>
      <c r="N61" s="30">
        <v>0.62</v>
      </c>
      <c r="O61" s="33">
        <v>0.78</v>
      </c>
      <c r="P61" s="30">
        <v>0.62</v>
      </c>
      <c r="Q61" s="33">
        <v>0.78</v>
      </c>
      <c r="R61" s="31">
        <v>0.52</v>
      </c>
      <c r="S61" s="33">
        <v>0.65</v>
      </c>
    </row>
    <row r="62" spans="1:38" ht="16" customHeight="1" x14ac:dyDescent="0.35">
      <c r="A62" s="10" t="s">
        <v>43</v>
      </c>
      <c r="B62" s="57"/>
      <c r="C62" s="58"/>
      <c r="D62" s="57"/>
      <c r="E62" s="58"/>
      <c r="F62" s="57"/>
      <c r="G62" s="58"/>
      <c r="H62" s="57"/>
      <c r="I62" s="58"/>
      <c r="J62" s="57"/>
      <c r="K62" s="58"/>
      <c r="L62" s="57"/>
      <c r="M62" s="58"/>
      <c r="N62" s="57"/>
      <c r="O62" s="58"/>
      <c r="P62" s="57"/>
      <c r="Q62" s="58"/>
      <c r="R62" s="59"/>
      <c r="S62" s="58"/>
      <c r="T62" s="2"/>
      <c r="U62" s="2"/>
      <c r="V62" s="2"/>
      <c r="W62" s="2"/>
      <c r="X62" s="2"/>
      <c r="Y62" s="2"/>
      <c r="Z62" s="2"/>
      <c r="AA62" s="2"/>
      <c r="AB62" s="2"/>
      <c r="AC62" s="2"/>
      <c r="AD62" s="2"/>
      <c r="AE62" s="2"/>
      <c r="AF62" s="2"/>
      <c r="AG62" s="2"/>
      <c r="AH62" s="2"/>
      <c r="AI62" s="2"/>
      <c r="AJ62" s="2"/>
      <c r="AK62" s="2"/>
      <c r="AL62" s="2"/>
    </row>
    <row r="63" spans="1:38" ht="16" customHeight="1" x14ac:dyDescent="0.35">
      <c r="A63" s="60" t="s">
        <v>22</v>
      </c>
      <c r="B63" s="36">
        <v>0.43</v>
      </c>
      <c r="C63" s="35">
        <v>0.73</v>
      </c>
      <c r="D63" s="36">
        <v>0.48</v>
      </c>
      <c r="E63" s="35">
        <v>0.73</v>
      </c>
      <c r="F63" s="36">
        <v>0.54</v>
      </c>
      <c r="G63" s="35">
        <v>0.73</v>
      </c>
      <c r="H63" s="36">
        <v>0.56000000000000005</v>
      </c>
      <c r="I63" s="35">
        <v>0.73</v>
      </c>
      <c r="J63" s="36">
        <v>0.61</v>
      </c>
      <c r="K63" s="35">
        <v>0.73</v>
      </c>
      <c r="L63" s="36">
        <v>0.61</v>
      </c>
      <c r="M63" s="35">
        <v>0.73</v>
      </c>
      <c r="N63" s="36">
        <v>0.62</v>
      </c>
      <c r="O63" s="35">
        <v>0.73</v>
      </c>
      <c r="P63" s="36">
        <v>0.62</v>
      </c>
      <c r="Q63" s="35">
        <v>0.73</v>
      </c>
      <c r="R63" s="32">
        <v>0.48</v>
      </c>
      <c r="S63" s="35">
        <v>0.73</v>
      </c>
    </row>
    <row r="64" spans="1:38" ht="16" customHeight="1" x14ac:dyDescent="0.35">
      <c r="A64" s="9" t="s">
        <v>23</v>
      </c>
      <c r="B64" s="54"/>
      <c r="C64" s="55"/>
      <c r="D64" s="54"/>
      <c r="E64" s="55"/>
      <c r="F64" s="54"/>
      <c r="G64" s="55"/>
      <c r="H64" s="54"/>
      <c r="I64" s="55"/>
      <c r="J64" s="54"/>
      <c r="K64" s="55"/>
      <c r="L64" s="54"/>
      <c r="M64" s="55"/>
      <c r="N64" s="54"/>
      <c r="O64" s="55"/>
      <c r="P64" s="54"/>
      <c r="Q64" s="55"/>
      <c r="R64" s="56"/>
      <c r="S64" s="55"/>
      <c r="T64" s="2"/>
      <c r="U64" s="2"/>
      <c r="V64" s="2"/>
      <c r="W64" s="2"/>
      <c r="X64" s="2"/>
      <c r="Y64" s="2"/>
      <c r="Z64" s="2"/>
      <c r="AA64" s="2"/>
      <c r="AB64" s="2"/>
      <c r="AC64" s="2"/>
      <c r="AD64" s="2"/>
      <c r="AE64" s="2"/>
      <c r="AF64" s="2"/>
      <c r="AG64" s="2"/>
      <c r="AH64" s="2"/>
      <c r="AI64" s="2"/>
      <c r="AJ64" s="2"/>
      <c r="AK64" s="2"/>
      <c r="AL64" s="2"/>
    </row>
    <row r="65" spans="1:38" ht="16" customHeight="1" x14ac:dyDescent="0.35">
      <c r="A65" s="29" t="s">
        <v>22</v>
      </c>
      <c r="B65" s="30">
        <v>0.43</v>
      </c>
      <c r="C65" s="33">
        <v>0.8</v>
      </c>
      <c r="D65" s="30">
        <v>0.48</v>
      </c>
      <c r="E65" s="33">
        <v>0.8</v>
      </c>
      <c r="F65" s="30">
        <v>0.54</v>
      </c>
      <c r="G65" s="33">
        <v>0.8</v>
      </c>
      <c r="H65" s="30">
        <v>0.56000000000000005</v>
      </c>
      <c r="I65" s="33">
        <v>0.8</v>
      </c>
      <c r="J65" s="30">
        <v>0.61</v>
      </c>
      <c r="K65" s="33">
        <v>0.8</v>
      </c>
      <c r="L65" s="30">
        <v>0.61</v>
      </c>
      <c r="M65" s="33">
        <v>0.8</v>
      </c>
      <c r="N65" s="30">
        <v>0.62</v>
      </c>
      <c r="O65" s="33">
        <v>0.8</v>
      </c>
      <c r="P65" s="30">
        <v>0.62</v>
      </c>
      <c r="Q65" s="33">
        <v>0.8</v>
      </c>
      <c r="R65" s="31">
        <v>0.48</v>
      </c>
      <c r="S65" s="33">
        <v>0.8</v>
      </c>
    </row>
    <row r="66" spans="1:38" ht="16" customHeight="1" x14ac:dyDescent="0.35">
      <c r="A66" s="10" t="s">
        <v>23</v>
      </c>
      <c r="B66" s="57"/>
      <c r="C66" s="58"/>
      <c r="D66" s="57"/>
      <c r="E66" s="58"/>
      <c r="F66" s="57"/>
      <c r="G66" s="58"/>
      <c r="H66" s="57"/>
      <c r="I66" s="58"/>
      <c r="J66" s="57"/>
      <c r="K66" s="58"/>
      <c r="L66" s="57"/>
      <c r="M66" s="58"/>
      <c r="N66" s="57"/>
      <c r="O66" s="58"/>
      <c r="P66" s="57"/>
      <c r="Q66" s="58"/>
      <c r="R66" s="59"/>
      <c r="S66" s="58"/>
    </row>
    <row r="67" spans="1:38" ht="16" customHeight="1" x14ac:dyDescent="0.35">
      <c r="A67" s="29" t="s">
        <v>24</v>
      </c>
      <c r="B67" s="30">
        <v>0.73</v>
      </c>
      <c r="C67" s="33">
        <v>0.8</v>
      </c>
      <c r="D67" s="30">
        <v>0.73</v>
      </c>
      <c r="E67" s="33">
        <v>0.8</v>
      </c>
      <c r="F67" s="30">
        <v>0.73</v>
      </c>
      <c r="G67" s="33">
        <v>0.8</v>
      </c>
      <c r="H67" s="30">
        <v>0.73</v>
      </c>
      <c r="I67" s="33">
        <v>0.8</v>
      </c>
      <c r="J67" s="30">
        <v>0.73</v>
      </c>
      <c r="K67" s="33">
        <v>0.8</v>
      </c>
      <c r="L67" s="30">
        <v>0.73</v>
      </c>
      <c r="M67" s="33">
        <v>0.8</v>
      </c>
      <c r="N67" s="30">
        <v>0.73</v>
      </c>
      <c r="O67" s="33">
        <v>0.8</v>
      </c>
      <c r="P67" s="30">
        <v>0.73</v>
      </c>
      <c r="Q67" s="33">
        <v>0.8</v>
      </c>
      <c r="R67" s="31">
        <v>0.73</v>
      </c>
      <c r="S67" s="33">
        <v>0.8</v>
      </c>
    </row>
    <row r="68" spans="1:38" ht="16" customHeight="1" x14ac:dyDescent="0.35">
      <c r="A68" s="9" t="s">
        <v>25</v>
      </c>
      <c r="B68" s="57"/>
      <c r="C68" s="58"/>
      <c r="D68" s="57"/>
      <c r="E68" s="58"/>
      <c r="F68" s="57"/>
      <c r="G68" s="58"/>
      <c r="H68" s="57"/>
      <c r="I68" s="58"/>
      <c r="J68" s="57"/>
      <c r="K68" s="58"/>
      <c r="L68" s="57"/>
      <c r="M68" s="58"/>
      <c r="N68" s="57"/>
      <c r="O68" s="58"/>
      <c r="P68" s="57"/>
      <c r="Q68" s="58"/>
      <c r="R68" s="56"/>
      <c r="S68" s="55"/>
      <c r="T68" s="2"/>
      <c r="U68" s="2"/>
      <c r="V68" s="2"/>
      <c r="W68" s="2"/>
      <c r="X68" s="2"/>
      <c r="Y68" s="2"/>
      <c r="Z68" s="2"/>
      <c r="AA68" s="2"/>
      <c r="AB68" s="2"/>
      <c r="AC68" s="2"/>
      <c r="AD68" s="2"/>
      <c r="AE68" s="2"/>
      <c r="AF68" s="2"/>
      <c r="AG68" s="2"/>
      <c r="AH68" s="2"/>
      <c r="AI68" s="2"/>
      <c r="AJ68" s="2"/>
      <c r="AK68" s="2"/>
      <c r="AL68" s="2"/>
    </row>
    <row r="69" spans="1:38" ht="16" customHeight="1" x14ac:dyDescent="0.35">
      <c r="A69" s="29" t="s">
        <v>22</v>
      </c>
      <c r="B69" s="30">
        <v>0.43</v>
      </c>
      <c r="C69" s="33">
        <v>0.85</v>
      </c>
      <c r="D69" s="30">
        <v>0.48</v>
      </c>
      <c r="E69" s="33">
        <v>0.85</v>
      </c>
      <c r="F69" s="30">
        <v>0.54</v>
      </c>
      <c r="G69" s="33">
        <v>0.85</v>
      </c>
      <c r="H69" s="30">
        <v>0.56000000000000005</v>
      </c>
      <c r="I69" s="33">
        <v>0.85</v>
      </c>
      <c r="J69" s="30">
        <v>0.61</v>
      </c>
      <c r="K69" s="33">
        <v>0.85</v>
      </c>
      <c r="L69" s="30">
        <v>0.61</v>
      </c>
      <c r="M69" s="33">
        <v>0.85</v>
      </c>
      <c r="N69" s="30">
        <v>0.62</v>
      </c>
      <c r="O69" s="33">
        <v>0.85</v>
      </c>
      <c r="P69" s="30">
        <v>0.62</v>
      </c>
      <c r="Q69" s="33">
        <v>0.85</v>
      </c>
      <c r="R69" s="31">
        <v>0.48</v>
      </c>
      <c r="S69" s="33">
        <v>0.85</v>
      </c>
    </row>
    <row r="70" spans="1:38" ht="16" customHeight="1" x14ac:dyDescent="0.35">
      <c r="A70" s="10" t="s">
        <v>25</v>
      </c>
      <c r="B70" s="57"/>
      <c r="C70" s="58"/>
      <c r="D70" s="57"/>
      <c r="E70" s="58"/>
      <c r="F70" s="57"/>
      <c r="G70" s="58"/>
      <c r="H70" s="57"/>
      <c r="I70" s="58"/>
      <c r="J70" s="57"/>
      <c r="K70" s="58"/>
      <c r="L70" s="57"/>
      <c r="M70" s="58"/>
      <c r="N70" s="57"/>
      <c r="O70" s="58"/>
      <c r="P70" s="57"/>
      <c r="Q70" s="58"/>
      <c r="R70" s="59"/>
      <c r="S70" s="58"/>
    </row>
    <row r="71" spans="1:38" ht="16" customHeight="1" x14ac:dyDescent="0.35">
      <c r="A71" s="29" t="s">
        <v>26</v>
      </c>
      <c r="B71" s="30">
        <v>0.8</v>
      </c>
      <c r="C71" s="33">
        <v>0.85</v>
      </c>
      <c r="D71" s="30">
        <v>0.8</v>
      </c>
      <c r="E71" s="33">
        <v>0.85</v>
      </c>
      <c r="F71" s="30">
        <v>0.8</v>
      </c>
      <c r="G71" s="33">
        <v>0.85</v>
      </c>
      <c r="H71" s="30">
        <v>0.8</v>
      </c>
      <c r="I71" s="33">
        <v>0.85</v>
      </c>
      <c r="J71" s="30">
        <v>0.8</v>
      </c>
      <c r="K71" s="33">
        <v>0.85</v>
      </c>
      <c r="L71" s="30">
        <v>0.8</v>
      </c>
      <c r="M71" s="33">
        <v>0.85</v>
      </c>
      <c r="N71" s="30">
        <v>0.8</v>
      </c>
      <c r="O71" s="33">
        <v>0.85</v>
      </c>
      <c r="P71" s="30">
        <v>0.8</v>
      </c>
      <c r="Q71" s="33">
        <v>0.85</v>
      </c>
      <c r="R71" s="32">
        <v>0.8</v>
      </c>
      <c r="S71" s="35">
        <v>0.85</v>
      </c>
    </row>
    <row r="72" spans="1:38" ht="16" customHeight="1" x14ac:dyDescent="0.35">
      <c r="A72" s="9" t="s">
        <v>25</v>
      </c>
      <c r="B72" s="54"/>
      <c r="C72" s="61"/>
      <c r="D72" s="54"/>
      <c r="E72" s="61"/>
      <c r="F72" s="54"/>
      <c r="G72" s="61"/>
      <c r="H72" s="54"/>
      <c r="I72" s="61"/>
      <c r="J72" s="54"/>
      <c r="K72" s="61"/>
      <c r="L72" s="54"/>
      <c r="M72" s="61"/>
      <c r="N72" s="54"/>
      <c r="O72" s="61"/>
      <c r="P72" s="54"/>
      <c r="Q72" s="61"/>
      <c r="R72" s="54"/>
      <c r="S72" s="55"/>
    </row>
    <row r="73" spans="1:38" ht="16" customHeight="1" x14ac:dyDescent="0.35">
      <c r="A73" s="29" t="s">
        <v>24</v>
      </c>
      <c r="B73" s="30">
        <v>0.73</v>
      </c>
      <c r="C73" s="34">
        <v>0.85</v>
      </c>
      <c r="D73" s="30">
        <v>0.73</v>
      </c>
      <c r="E73" s="34">
        <v>0.85</v>
      </c>
      <c r="F73" s="30">
        <v>0.73</v>
      </c>
      <c r="G73" s="34">
        <v>0.85</v>
      </c>
      <c r="H73" s="30">
        <v>0.73</v>
      </c>
      <c r="I73" s="34">
        <v>0.85</v>
      </c>
      <c r="J73" s="30">
        <v>0.73</v>
      </c>
      <c r="K73" s="34">
        <v>0.85</v>
      </c>
      <c r="L73" s="30">
        <v>0.73</v>
      </c>
      <c r="M73" s="34">
        <v>0.85</v>
      </c>
      <c r="N73" s="30">
        <v>0.73</v>
      </c>
      <c r="O73" s="34">
        <v>0.85</v>
      </c>
      <c r="P73" s="30">
        <v>0.73</v>
      </c>
      <c r="Q73" s="34">
        <v>0.85</v>
      </c>
      <c r="R73" s="30">
        <v>0.73</v>
      </c>
      <c r="S73" s="33">
        <v>0.85</v>
      </c>
    </row>
    <row r="74" spans="1:38" ht="16" customHeight="1" x14ac:dyDescent="0.35">
      <c r="A74" s="62" t="s">
        <v>35</v>
      </c>
      <c r="B74" s="36"/>
      <c r="C74" s="38"/>
      <c r="D74" s="37"/>
      <c r="E74" s="38"/>
      <c r="F74" s="37"/>
      <c r="G74" s="38"/>
      <c r="H74" s="37"/>
      <c r="I74" s="38"/>
      <c r="J74" s="37"/>
      <c r="K74" s="38"/>
      <c r="L74" s="37"/>
      <c r="M74" s="38"/>
      <c r="N74" s="37"/>
      <c r="O74" s="38"/>
      <c r="P74" s="37"/>
      <c r="Q74" s="38"/>
      <c r="R74" s="37"/>
      <c r="S74" s="38"/>
    </row>
    <row r="75" spans="1:38" ht="16" customHeight="1" x14ac:dyDescent="0.35">
      <c r="A75" s="63" t="s">
        <v>22</v>
      </c>
      <c r="B75" s="40">
        <v>0.43</v>
      </c>
      <c r="C75" s="41">
        <v>0.8</v>
      </c>
      <c r="D75" s="42">
        <v>0.48</v>
      </c>
      <c r="E75" s="41">
        <v>0.8</v>
      </c>
      <c r="F75" s="42">
        <v>0.54</v>
      </c>
      <c r="G75" s="41">
        <v>0.8</v>
      </c>
      <c r="H75" s="42">
        <v>0.56000000000000005</v>
      </c>
      <c r="I75" s="41">
        <v>0.8</v>
      </c>
      <c r="J75" s="42">
        <v>0.61</v>
      </c>
      <c r="K75" s="41">
        <v>0.8</v>
      </c>
      <c r="L75" s="42">
        <v>0.61</v>
      </c>
      <c r="M75" s="41">
        <v>0.8</v>
      </c>
      <c r="N75" s="42">
        <v>0.62</v>
      </c>
      <c r="O75" s="41">
        <v>0.8</v>
      </c>
      <c r="P75" s="42">
        <v>0.62</v>
      </c>
      <c r="Q75" s="41">
        <v>0.8</v>
      </c>
      <c r="R75" s="42">
        <v>0.48</v>
      </c>
      <c r="S75" s="41">
        <v>0.8</v>
      </c>
    </row>
    <row r="76" spans="1:38" ht="16" customHeight="1" x14ac:dyDescent="0.35">
      <c r="A76" s="62" t="s">
        <v>35</v>
      </c>
      <c r="B76" s="36"/>
      <c r="C76" s="39"/>
      <c r="D76" s="43"/>
      <c r="E76" s="44"/>
      <c r="F76" s="37"/>
      <c r="G76" s="39"/>
      <c r="H76" s="43"/>
      <c r="I76" s="44"/>
      <c r="J76" s="37"/>
      <c r="K76" s="39"/>
      <c r="L76" s="43"/>
      <c r="M76" s="44"/>
      <c r="N76" s="37"/>
      <c r="O76" s="39"/>
      <c r="P76" s="43"/>
      <c r="Q76" s="44"/>
      <c r="R76" s="37"/>
      <c r="S76" s="35"/>
    </row>
    <row r="77" spans="1:38" ht="16" customHeight="1" x14ac:dyDescent="0.35">
      <c r="A77" s="60" t="s">
        <v>36</v>
      </c>
      <c r="B77" s="36">
        <v>0.73</v>
      </c>
      <c r="C77" s="39">
        <v>0.8</v>
      </c>
      <c r="D77" s="45">
        <v>0.73</v>
      </c>
      <c r="E77" s="46">
        <v>0.8</v>
      </c>
      <c r="F77" s="37">
        <v>0.73</v>
      </c>
      <c r="G77" s="39">
        <v>0.8</v>
      </c>
      <c r="H77" s="45">
        <v>0.73</v>
      </c>
      <c r="I77" s="46">
        <v>0.8</v>
      </c>
      <c r="J77" s="37">
        <v>0.73</v>
      </c>
      <c r="K77" s="39">
        <v>0.8</v>
      </c>
      <c r="L77" s="45">
        <v>0.73</v>
      </c>
      <c r="M77" s="46">
        <v>0.8</v>
      </c>
      <c r="N77" s="37">
        <v>0.73</v>
      </c>
      <c r="O77" s="39">
        <v>0.8</v>
      </c>
      <c r="P77" s="45">
        <v>0.73</v>
      </c>
      <c r="Q77" s="46">
        <v>0.8</v>
      </c>
      <c r="R77" s="37">
        <v>0.73</v>
      </c>
      <c r="S77" s="35">
        <v>0.8</v>
      </c>
    </row>
    <row r="78" spans="1:38" ht="16" customHeight="1" x14ac:dyDescent="0.35">
      <c r="A78" s="84" t="s">
        <v>27</v>
      </c>
      <c r="B78" s="64"/>
      <c r="C78" s="48"/>
      <c r="D78" s="48"/>
      <c r="E78" s="48"/>
      <c r="F78" s="48"/>
      <c r="G78" s="48"/>
      <c r="H78" s="48"/>
      <c r="I78" s="48"/>
      <c r="J78" s="56"/>
      <c r="K78" s="48"/>
      <c r="L78" s="48"/>
      <c r="M78" s="48"/>
      <c r="N78" s="56"/>
      <c r="O78" s="48"/>
      <c r="P78" s="48"/>
      <c r="Q78" s="48"/>
      <c r="R78" s="49"/>
      <c r="S78" s="50"/>
      <c r="T78" s="2"/>
      <c r="U78" s="2"/>
      <c r="V78" s="2"/>
      <c r="W78" s="2"/>
      <c r="X78" s="2"/>
      <c r="Y78" s="2"/>
      <c r="Z78" s="2"/>
      <c r="AA78" s="2"/>
      <c r="AB78" s="2"/>
      <c r="AC78" s="2"/>
      <c r="AD78" s="2"/>
      <c r="AE78" s="2"/>
      <c r="AF78" s="2"/>
      <c r="AG78" s="2"/>
      <c r="AH78" s="2"/>
      <c r="AI78" s="2"/>
      <c r="AJ78" s="2"/>
      <c r="AK78" s="2"/>
      <c r="AL78" s="2"/>
    </row>
    <row r="79" spans="1:38" ht="16" customHeight="1" x14ac:dyDescent="0.35">
      <c r="A79" s="51"/>
      <c r="B79" s="336" t="s">
        <v>59</v>
      </c>
      <c r="C79" s="337"/>
      <c r="D79" s="337"/>
      <c r="E79" s="337"/>
      <c r="F79" s="337"/>
      <c r="G79" s="337"/>
      <c r="H79" s="337"/>
      <c r="I79" s="337"/>
      <c r="J79" s="337"/>
      <c r="K79" s="337"/>
      <c r="L79" s="337"/>
      <c r="M79" s="337"/>
      <c r="N79" s="337"/>
      <c r="O79" s="337"/>
      <c r="P79" s="337"/>
      <c r="Q79" s="337"/>
      <c r="R79" s="337"/>
      <c r="S79" s="338"/>
    </row>
    <row r="80" spans="1:38" ht="15.75" customHeight="1" x14ac:dyDescent="0.35">
      <c r="A80" s="104"/>
      <c r="B80" s="104"/>
      <c r="C80" s="104"/>
      <c r="D80" s="104"/>
      <c r="E80" s="104"/>
      <c r="F80" s="104"/>
      <c r="G80" s="104"/>
      <c r="H80" s="104"/>
      <c r="I80" s="104"/>
      <c r="J80" s="104"/>
      <c r="K80" s="104"/>
      <c r="L80" s="104"/>
      <c r="M80" s="104"/>
      <c r="N80" s="104"/>
      <c r="O80" s="104"/>
      <c r="P80" s="104"/>
      <c r="Q80" s="104"/>
      <c r="R80" s="104"/>
      <c r="S80" s="104"/>
      <c r="T80" s="2"/>
      <c r="U80" s="2"/>
      <c r="V80" s="2"/>
      <c r="W80" s="2"/>
      <c r="X80" s="2"/>
      <c r="Y80" s="2"/>
      <c r="Z80" s="2"/>
      <c r="AA80" s="2"/>
      <c r="AB80" s="2"/>
      <c r="AC80" s="2"/>
      <c r="AD80" s="2"/>
      <c r="AE80" s="2"/>
      <c r="AF80" s="2"/>
      <c r="AG80" s="2"/>
      <c r="AH80" s="2"/>
      <c r="AI80" s="2"/>
      <c r="AJ80" s="2"/>
      <c r="AK80" s="2"/>
      <c r="AL80" s="2"/>
    </row>
    <row r="81" spans="1:38" x14ac:dyDescent="0.35">
      <c r="A81" s="313" t="s">
        <v>28</v>
      </c>
      <c r="B81" s="313"/>
      <c r="C81" s="313"/>
      <c r="D81" s="313"/>
      <c r="E81" s="313"/>
      <c r="F81" s="313"/>
      <c r="G81" s="313"/>
      <c r="H81" s="313"/>
      <c r="I81" s="313"/>
      <c r="J81" s="313"/>
      <c r="K81" s="313"/>
      <c r="L81" s="313"/>
      <c r="M81" s="313"/>
      <c r="N81" s="313"/>
      <c r="O81" s="313"/>
      <c r="P81" s="313"/>
      <c r="Q81" s="313"/>
      <c r="R81" s="313"/>
      <c r="S81" s="313"/>
      <c r="T81" s="2"/>
      <c r="U81" s="2"/>
      <c r="V81" s="2"/>
      <c r="W81" s="2"/>
      <c r="X81" s="2"/>
      <c r="Y81" s="2"/>
      <c r="Z81" s="2"/>
      <c r="AA81" s="2"/>
      <c r="AB81" s="2"/>
      <c r="AC81" s="2"/>
      <c r="AD81" s="2"/>
      <c r="AE81" s="2"/>
      <c r="AF81" s="2"/>
      <c r="AG81" s="2"/>
      <c r="AH81" s="2"/>
      <c r="AI81" s="2"/>
      <c r="AJ81" s="2"/>
      <c r="AK81" s="2"/>
      <c r="AL81" s="2"/>
    </row>
    <row r="82" spans="1:38" ht="16" customHeight="1" x14ac:dyDescent="0.35">
      <c r="A82" s="312" t="s">
        <v>67</v>
      </c>
      <c r="B82" s="312"/>
      <c r="C82" s="312"/>
      <c r="D82" s="312"/>
      <c r="E82" s="312"/>
      <c r="F82" s="312"/>
      <c r="G82" s="312"/>
      <c r="H82" s="312"/>
      <c r="I82" s="312"/>
      <c r="J82" s="312"/>
      <c r="K82" s="312"/>
      <c r="L82" s="312"/>
      <c r="M82" s="312"/>
      <c r="N82" s="312"/>
      <c r="O82" s="312"/>
      <c r="P82" s="312"/>
      <c r="Q82" s="312"/>
      <c r="R82" s="312"/>
      <c r="S82" s="312"/>
      <c r="T82" s="2"/>
      <c r="U82" s="2"/>
      <c r="V82" s="2"/>
      <c r="W82" s="2"/>
      <c r="X82" s="2"/>
      <c r="Y82" s="2"/>
      <c r="Z82" s="2"/>
      <c r="AA82" s="2"/>
      <c r="AB82" s="2"/>
      <c r="AC82" s="2"/>
      <c r="AD82" s="2"/>
      <c r="AE82" s="2"/>
      <c r="AF82" s="2"/>
      <c r="AG82" s="2"/>
      <c r="AH82" s="2"/>
      <c r="AI82" s="2"/>
      <c r="AJ82" s="2"/>
      <c r="AK82" s="2"/>
      <c r="AL82" s="2"/>
    </row>
    <row r="83" spans="1:38" ht="16" customHeight="1" x14ac:dyDescent="0.35">
      <c r="A83" s="312"/>
      <c r="B83" s="312"/>
      <c r="C83" s="312"/>
      <c r="D83" s="312"/>
      <c r="E83" s="312"/>
      <c r="F83" s="312"/>
      <c r="G83" s="312"/>
      <c r="H83" s="312"/>
      <c r="I83" s="312"/>
      <c r="J83" s="312"/>
      <c r="K83" s="312"/>
      <c r="L83" s="312"/>
      <c r="M83" s="312"/>
      <c r="N83" s="312"/>
      <c r="O83" s="312"/>
      <c r="P83" s="312"/>
      <c r="Q83" s="312"/>
      <c r="R83" s="312"/>
      <c r="S83" s="312"/>
      <c r="T83" s="2"/>
      <c r="U83" s="2"/>
      <c r="V83" s="2"/>
      <c r="W83" s="2"/>
      <c r="X83" s="2"/>
      <c r="Y83" s="2"/>
      <c r="Z83" s="2"/>
      <c r="AA83" s="2"/>
      <c r="AB83" s="2"/>
      <c r="AC83" s="2"/>
      <c r="AD83" s="2"/>
      <c r="AE83" s="2"/>
      <c r="AF83" s="2"/>
      <c r="AG83" s="2"/>
      <c r="AH83" s="2"/>
      <c r="AI83" s="2"/>
      <c r="AJ83" s="2"/>
      <c r="AK83" s="2"/>
      <c r="AL83" s="2"/>
    </row>
    <row r="84" spans="1:38" ht="16" customHeight="1" x14ac:dyDescent="0.35">
      <c r="A84" s="312"/>
      <c r="B84" s="312"/>
      <c r="C84" s="312"/>
      <c r="D84" s="312"/>
      <c r="E84" s="312"/>
      <c r="F84" s="312"/>
      <c r="G84" s="312"/>
      <c r="H84" s="312"/>
      <c r="I84" s="312"/>
      <c r="J84" s="312"/>
      <c r="K84" s="312"/>
      <c r="L84" s="312"/>
      <c r="M84" s="312"/>
      <c r="N84" s="312"/>
      <c r="O84" s="312"/>
      <c r="P84" s="312"/>
      <c r="Q84" s="312"/>
      <c r="R84" s="312"/>
      <c r="S84" s="312"/>
      <c r="T84" s="2"/>
      <c r="U84" s="2"/>
      <c r="V84" s="2"/>
      <c r="W84" s="2"/>
      <c r="X84" s="2"/>
      <c r="Y84" s="2"/>
      <c r="Z84" s="2"/>
      <c r="AA84" s="2"/>
      <c r="AB84" s="2"/>
      <c r="AC84" s="2"/>
      <c r="AD84" s="2"/>
      <c r="AE84" s="2"/>
      <c r="AF84" s="2"/>
      <c r="AG84" s="2"/>
      <c r="AH84" s="2"/>
      <c r="AI84" s="2"/>
      <c r="AJ84" s="2"/>
      <c r="AK84" s="2"/>
      <c r="AL84" s="2"/>
    </row>
    <row r="85" spans="1:38" x14ac:dyDescent="0.35">
      <c r="A85" s="299" t="s">
        <v>63</v>
      </c>
      <c r="B85" s="299"/>
      <c r="C85" s="299"/>
      <c r="D85" s="299"/>
      <c r="E85" s="299"/>
      <c r="F85" s="299"/>
      <c r="G85" s="299"/>
      <c r="H85" s="299"/>
      <c r="I85" s="299"/>
      <c r="J85" s="299"/>
      <c r="K85" s="299"/>
      <c r="L85" s="299"/>
      <c r="M85" s="299"/>
      <c r="N85" s="299"/>
      <c r="O85" s="299"/>
      <c r="P85" s="299"/>
      <c r="Q85" s="299"/>
      <c r="R85" s="299"/>
      <c r="S85" s="299"/>
    </row>
    <row r="86" spans="1:38" x14ac:dyDescent="0.35">
      <c r="A86" s="299"/>
      <c r="B86" s="299"/>
      <c r="C86" s="299"/>
      <c r="D86" s="299"/>
      <c r="E86" s="299"/>
      <c r="F86" s="299"/>
      <c r="G86" s="299"/>
      <c r="H86" s="299"/>
      <c r="I86" s="299"/>
      <c r="J86" s="299"/>
      <c r="K86" s="299"/>
      <c r="L86" s="299"/>
      <c r="M86" s="299"/>
      <c r="N86" s="299"/>
      <c r="O86" s="299"/>
      <c r="P86" s="299"/>
      <c r="Q86" s="299"/>
      <c r="R86" s="299"/>
      <c r="S86" s="299"/>
      <c r="T86" s="2"/>
      <c r="U86" s="2"/>
      <c r="V86" s="2"/>
      <c r="W86" s="2"/>
      <c r="X86" s="2"/>
      <c r="Y86" s="2"/>
      <c r="Z86" s="2"/>
      <c r="AA86" s="2"/>
      <c r="AB86" s="2"/>
      <c r="AC86" s="2"/>
      <c r="AD86" s="2"/>
      <c r="AE86" s="2"/>
      <c r="AF86" s="2"/>
      <c r="AG86" s="2"/>
      <c r="AH86" s="2"/>
      <c r="AI86" s="2"/>
      <c r="AJ86" s="2"/>
      <c r="AK86" s="2"/>
      <c r="AL86" s="2"/>
    </row>
    <row r="87" spans="1:38" x14ac:dyDescent="0.35">
      <c r="A87" s="106"/>
      <c r="B87" s="32"/>
      <c r="C87" s="106"/>
      <c r="D87" s="32"/>
      <c r="E87" s="106"/>
      <c r="F87" s="32"/>
      <c r="G87" s="106"/>
      <c r="H87" s="32"/>
      <c r="I87" s="106"/>
      <c r="J87" s="32"/>
      <c r="K87" s="106"/>
      <c r="L87" s="32"/>
      <c r="M87" s="106"/>
      <c r="N87" s="32"/>
      <c r="O87" s="106"/>
      <c r="P87" s="32"/>
      <c r="Q87" s="106"/>
      <c r="R87" s="32"/>
      <c r="S87" s="32"/>
      <c r="T87" s="2"/>
      <c r="U87" s="2"/>
      <c r="V87" s="2"/>
      <c r="W87" s="2"/>
      <c r="X87" s="2"/>
      <c r="Y87" s="2"/>
      <c r="Z87" s="2"/>
      <c r="AA87" s="2"/>
      <c r="AB87" s="2"/>
      <c r="AC87" s="2"/>
      <c r="AD87" s="2"/>
      <c r="AE87" s="2"/>
      <c r="AF87" s="2"/>
      <c r="AG87" s="2"/>
      <c r="AH87" s="2"/>
      <c r="AI87" s="2"/>
      <c r="AJ87" s="2"/>
      <c r="AK87" s="2"/>
      <c r="AL87" s="2"/>
    </row>
    <row r="88" spans="1:38" x14ac:dyDescent="0.35">
      <c r="A88" s="105" t="s">
        <v>42</v>
      </c>
      <c r="B88" s="106"/>
      <c r="C88" s="106"/>
      <c r="D88" s="106"/>
      <c r="E88" s="106"/>
      <c r="F88" s="106"/>
      <c r="G88" s="106"/>
      <c r="H88" s="106"/>
      <c r="I88" s="106"/>
      <c r="J88" s="106"/>
      <c r="K88" s="106"/>
      <c r="L88" s="106"/>
      <c r="M88" s="106"/>
      <c r="N88" s="106"/>
      <c r="O88" s="106"/>
      <c r="P88" s="106"/>
      <c r="Q88" s="106"/>
      <c r="R88" s="106"/>
      <c r="S88" s="106"/>
      <c r="T88" s="2"/>
      <c r="U88" s="2"/>
      <c r="V88" s="2"/>
      <c r="W88" s="2"/>
      <c r="X88" s="2"/>
      <c r="Y88" s="2"/>
      <c r="Z88" s="2"/>
      <c r="AA88" s="2"/>
      <c r="AB88" s="2"/>
      <c r="AC88" s="2"/>
      <c r="AD88" s="2"/>
      <c r="AE88" s="2"/>
      <c r="AF88" s="2"/>
      <c r="AG88" s="2"/>
      <c r="AH88" s="2"/>
      <c r="AI88" s="2"/>
      <c r="AJ88" s="2"/>
      <c r="AK88" s="2"/>
      <c r="AL88" s="2"/>
    </row>
    <row r="89" spans="1:38" x14ac:dyDescent="0.35">
      <c r="T89" s="2"/>
      <c r="U89" s="2"/>
      <c r="V89" s="2"/>
      <c r="W89" s="2"/>
      <c r="X89" s="2"/>
      <c r="Y89" s="2"/>
      <c r="Z89" s="2"/>
      <c r="AA89" s="2"/>
      <c r="AB89" s="2"/>
      <c r="AC89" s="2"/>
      <c r="AD89" s="2"/>
      <c r="AE89" s="2"/>
      <c r="AF89" s="2"/>
      <c r="AG89" s="2"/>
      <c r="AH89" s="2"/>
      <c r="AI89" s="2"/>
      <c r="AJ89" s="2"/>
      <c r="AK89" s="2"/>
      <c r="AL89" s="2"/>
    </row>
    <row r="90" spans="1:38" x14ac:dyDescent="0.35">
      <c r="T90" s="2"/>
      <c r="U90" s="2"/>
      <c r="V90" s="2"/>
      <c r="W90" s="2"/>
      <c r="X90" s="2"/>
      <c r="Y90" s="2"/>
      <c r="Z90" s="2"/>
      <c r="AA90" s="2"/>
      <c r="AB90" s="2"/>
      <c r="AC90" s="2"/>
      <c r="AD90" s="2"/>
      <c r="AE90" s="2"/>
      <c r="AF90" s="2"/>
      <c r="AG90" s="2"/>
      <c r="AH90" s="2"/>
      <c r="AI90" s="2"/>
      <c r="AJ90" s="2"/>
      <c r="AK90" s="2"/>
      <c r="AL90" s="2"/>
    </row>
    <row r="91" spans="1:38" x14ac:dyDescent="0.35">
      <c r="T91" s="2"/>
      <c r="U91" s="2"/>
      <c r="V91" s="2"/>
      <c r="W91" s="2"/>
      <c r="X91" s="2"/>
      <c r="Y91" s="2"/>
      <c r="Z91" s="2"/>
      <c r="AA91" s="2"/>
      <c r="AB91" s="2"/>
      <c r="AC91" s="2"/>
      <c r="AD91" s="2"/>
      <c r="AE91" s="2"/>
      <c r="AF91" s="2"/>
      <c r="AG91" s="2"/>
      <c r="AH91" s="2"/>
      <c r="AI91" s="2"/>
      <c r="AJ91" s="2"/>
      <c r="AK91" s="2"/>
      <c r="AL91" s="2"/>
    </row>
    <row r="92" spans="1:38" x14ac:dyDescent="0.35">
      <c r="T92" s="2"/>
      <c r="U92" s="2"/>
      <c r="V92" s="2"/>
      <c r="W92" s="2"/>
      <c r="X92" s="2"/>
      <c r="Y92" s="2"/>
      <c r="Z92" s="2"/>
      <c r="AA92" s="2"/>
      <c r="AB92" s="2"/>
      <c r="AC92" s="2"/>
      <c r="AD92" s="2"/>
      <c r="AE92" s="2"/>
      <c r="AF92" s="2"/>
      <c r="AG92" s="2"/>
      <c r="AH92" s="2"/>
      <c r="AI92" s="2"/>
      <c r="AJ92" s="2"/>
      <c r="AK92" s="2"/>
      <c r="AL92" s="2"/>
    </row>
    <row r="93" spans="1:38" x14ac:dyDescent="0.35">
      <c r="A93" s="2"/>
      <c r="B93" s="2"/>
      <c r="D93" s="2"/>
      <c r="F93" s="2"/>
      <c r="H93" s="2"/>
      <c r="J93" s="2"/>
      <c r="L93" s="2"/>
      <c r="N93" s="2"/>
      <c r="P93" s="2"/>
      <c r="R93" s="2"/>
      <c r="S93" s="2"/>
      <c r="T93" s="2"/>
      <c r="U93" s="2"/>
      <c r="V93" s="2"/>
      <c r="W93" s="2"/>
      <c r="X93" s="2"/>
      <c r="Y93" s="2"/>
      <c r="Z93" s="2"/>
      <c r="AA93" s="2"/>
      <c r="AB93" s="2"/>
      <c r="AC93" s="2"/>
      <c r="AD93" s="2"/>
      <c r="AE93" s="2"/>
      <c r="AF93" s="2"/>
      <c r="AG93" s="2"/>
      <c r="AH93" s="2"/>
      <c r="AI93" s="2"/>
      <c r="AJ93" s="2"/>
      <c r="AK93" s="2"/>
      <c r="AL93" s="2"/>
    </row>
    <row r="94" spans="1:38" x14ac:dyDescent="0.35">
      <c r="A94" s="2"/>
      <c r="B94" s="2"/>
      <c r="D94" s="2"/>
      <c r="F94" s="2"/>
      <c r="H94" s="2"/>
      <c r="J94" s="2"/>
      <c r="L94" s="2"/>
      <c r="N94" s="2"/>
      <c r="P94" s="2"/>
      <c r="R94" s="2"/>
      <c r="S94" s="2"/>
      <c r="T94" s="2"/>
      <c r="U94" s="2"/>
      <c r="V94" s="2"/>
      <c r="W94" s="2"/>
      <c r="X94" s="2"/>
      <c r="Y94" s="2"/>
      <c r="Z94" s="2"/>
      <c r="AA94" s="2"/>
      <c r="AB94" s="2"/>
      <c r="AC94" s="2"/>
      <c r="AD94" s="2"/>
      <c r="AE94" s="2"/>
      <c r="AF94" s="2"/>
      <c r="AG94" s="2"/>
      <c r="AH94" s="2"/>
      <c r="AI94" s="2"/>
      <c r="AJ94" s="2"/>
      <c r="AK94" s="2"/>
      <c r="AL94" s="2"/>
    </row>
    <row r="95" spans="1:38" x14ac:dyDescent="0.35">
      <c r="A95" s="2"/>
      <c r="B95" s="2"/>
      <c r="D95" s="2"/>
      <c r="F95" s="2"/>
      <c r="H95" s="2"/>
      <c r="J95" s="2"/>
      <c r="L95" s="2"/>
      <c r="N95" s="2"/>
      <c r="P95" s="2"/>
      <c r="R95" s="2"/>
      <c r="S95" s="2"/>
      <c r="T95" s="2"/>
      <c r="U95" s="2"/>
      <c r="V95" s="2"/>
      <c r="W95" s="2"/>
      <c r="X95" s="2"/>
      <c r="Y95" s="2"/>
      <c r="Z95" s="2"/>
      <c r="AA95" s="2"/>
      <c r="AB95" s="2"/>
      <c r="AC95" s="2"/>
      <c r="AD95" s="2"/>
      <c r="AE95" s="2"/>
      <c r="AF95" s="2"/>
      <c r="AG95" s="2"/>
      <c r="AH95" s="2"/>
      <c r="AI95" s="2"/>
      <c r="AJ95" s="2"/>
      <c r="AK95" s="2"/>
      <c r="AL95" s="2"/>
    </row>
    <row r="96" spans="1:38" x14ac:dyDescent="0.35">
      <c r="A96" s="2"/>
      <c r="B96" s="2"/>
      <c r="D96" s="2"/>
      <c r="F96" s="2"/>
      <c r="H96" s="2"/>
      <c r="J96" s="2"/>
      <c r="L96" s="2"/>
      <c r="N96" s="2"/>
      <c r="P96" s="2"/>
      <c r="R96" s="2"/>
      <c r="S96" s="2"/>
      <c r="T96" s="2"/>
      <c r="U96" s="2"/>
      <c r="V96" s="2"/>
      <c r="W96" s="2"/>
      <c r="X96" s="2"/>
      <c r="Y96" s="2"/>
      <c r="Z96" s="2"/>
      <c r="AA96" s="2"/>
      <c r="AB96" s="2"/>
      <c r="AC96" s="2"/>
      <c r="AD96" s="2"/>
      <c r="AE96" s="2"/>
      <c r="AF96" s="2"/>
      <c r="AG96" s="2"/>
      <c r="AH96" s="2"/>
      <c r="AI96" s="2"/>
      <c r="AJ96" s="2"/>
      <c r="AK96" s="2"/>
      <c r="AL96" s="2"/>
    </row>
    <row r="97" spans="1:38" x14ac:dyDescent="0.35">
      <c r="A97" s="2"/>
      <c r="B97" s="2"/>
      <c r="D97" s="2"/>
      <c r="F97" s="2"/>
      <c r="H97" s="2"/>
      <c r="J97" s="2"/>
      <c r="L97" s="2"/>
      <c r="N97" s="2"/>
      <c r="P97" s="2"/>
      <c r="R97" s="2"/>
      <c r="S97" s="2"/>
      <c r="T97" s="2"/>
      <c r="U97" s="2"/>
      <c r="V97" s="2"/>
      <c r="W97" s="2"/>
      <c r="X97" s="2"/>
      <c r="Y97" s="2"/>
      <c r="Z97" s="2"/>
      <c r="AA97" s="2"/>
      <c r="AB97" s="2"/>
      <c r="AC97" s="2"/>
      <c r="AD97" s="2"/>
      <c r="AE97" s="2"/>
      <c r="AF97" s="2"/>
      <c r="AG97" s="2"/>
      <c r="AH97" s="2"/>
      <c r="AI97" s="2"/>
      <c r="AJ97" s="2"/>
      <c r="AK97" s="2"/>
      <c r="AL97" s="2"/>
    </row>
    <row r="98" spans="1:38" x14ac:dyDescent="0.35">
      <c r="A98" s="2"/>
      <c r="B98" s="2"/>
      <c r="D98" s="2"/>
      <c r="F98" s="2"/>
      <c r="H98" s="2"/>
      <c r="J98" s="2"/>
      <c r="L98" s="2"/>
      <c r="N98" s="2"/>
      <c r="P98" s="2"/>
      <c r="R98" s="2"/>
      <c r="S98" s="2"/>
      <c r="T98" s="2"/>
      <c r="U98" s="2"/>
      <c r="V98" s="2"/>
      <c r="W98" s="2"/>
      <c r="X98" s="2"/>
      <c r="Y98" s="2"/>
      <c r="Z98" s="2"/>
      <c r="AA98" s="2"/>
      <c r="AB98" s="2"/>
      <c r="AC98" s="2"/>
      <c r="AD98" s="2"/>
      <c r="AE98" s="2"/>
      <c r="AF98" s="2"/>
      <c r="AG98" s="2"/>
      <c r="AH98" s="2"/>
      <c r="AI98" s="2"/>
      <c r="AJ98" s="2"/>
      <c r="AK98" s="2"/>
      <c r="AL98" s="2"/>
    </row>
  </sheetData>
  <protectedRanges>
    <protectedRange sqref="B6 F6 P6 B9 P9 B14 B16 B18 N14 N16 N18 J26 J30" name="Range1"/>
  </protectedRanges>
  <dataConsolidate/>
  <mergeCells count="61">
    <mergeCell ref="N18:O19"/>
    <mergeCell ref="A29:D29"/>
    <mergeCell ref="G29:H29"/>
    <mergeCell ref="B24:C24"/>
    <mergeCell ref="N29:O29"/>
    <mergeCell ref="J29:K29"/>
    <mergeCell ref="L29:M30"/>
    <mergeCell ref="N27:O27"/>
    <mergeCell ref="N25:O25"/>
    <mergeCell ref="J25:K25"/>
    <mergeCell ref="J21:M21"/>
    <mergeCell ref="B79:S79"/>
    <mergeCell ref="P48:Q48"/>
    <mergeCell ref="B48:C48"/>
    <mergeCell ref="D48:E48"/>
    <mergeCell ref="J48:K48"/>
    <mergeCell ref="N48:O48"/>
    <mergeCell ref="R48:S48"/>
    <mergeCell ref="A36:S36"/>
    <mergeCell ref="D38:N38"/>
    <mergeCell ref="A44:S44"/>
    <mergeCell ref="G26:H26"/>
    <mergeCell ref="L25:M26"/>
    <mergeCell ref="I32:K32"/>
    <mergeCell ref="D40:M40"/>
    <mergeCell ref="D39:N39"/>
    <mergeCell ref="G30:H30"/>
    <mergeCell ref="N31:O32"/>
    <mergeCell ref="L32:M32"/>
    <mergeCell ref="U1:V1"/>
    <mergeCell ref="A82:S84"/>
    <mergeCell ref="A81:S81"/>
    <mergeCell ref="N14:O15"/>
    <mergeCell ref="N16:O17"/>
    <mergeCell ref="B47:S47"/>
    <mergeCell ref="L24:M24"/>
    <mergeCell ref="E29:F30"/>
    <mergeCell ref="G25:H25"/>
    <mergeCell ref="A25:E25"/>
    <mergeCell ref="A1:S1"/>
    <mergeCell ref="A3:S3"/>
    <mergeCell ref="A2:S2"/>
    <mergeCell ref="N12:O12"/>
    <mergeCell ref="N21:O21"/>
    <mergeCell ref="B14:K15"/>
    <mergeCell ref="A85:S86"/>
    <mergeCell ref="P9:S10"/>
    <mergeCell ref="P6:S7"/>
    <mergeCell ref="B9:K10"/>
    <mergeCell ref="B6:C7"/>
    <mergeCell ref="F6:N7"/>
    <mergeCell ref="B12:K12"/>
    <mergeCell ref="L10:O10"/>
    <mergeCell ref="F24:K24"/>
    <mergeCell ref="B18:K19"/>
    <mergeCell ref="B16:K17"/>
    <mergeCell ref="D7:E7"/>
    <mergeCell ref="F25:F26"/>
    <mergeCell ref="L48:M48"/>
    <mergeCell ref="F48:G48"/>
    <mergeCell ref="H48:I48"/>
  </mergeCells>
  <phoneticPr fontId="8" type="noConversion"/>
  <pageMargins left="0.64" right="0.48" top="1" bottom="1" header="0.5" footer="0.5"/>
  <pageSetup scale="99" orientation="portrait" r:id="rId1"/>
  <headerFooter alignWithMargins="0">
    <oddHeader>&amp;L&amp;G</oddHeader>
    <oddFooter>&amp;L&amp;8&amp;Z&amp;F&amp;C&amp;8Created By:  Jon Chilcote
Version: 07/23/04
&amp;R&amp;8&amp;D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FFF00"/>
  </sheetPr>
  <dimension ref="A1:J9"/>
  <sheetViews>
    <sheetView workbookViewId="0">
      <selection activeCell="E12" sqref="E12"/>
    </sheetView>
  </sheetViews>
  <sheetFormatPr defaultRowHeight="15.5" x14ac:dyDescent="0.35"/>
  <sheetData>
    <row r="1" spans="1:10" ht="20" x14ac:dyDescent="0.4">
      <c r="A1" s="288" t="s">
        <v>447</v>
      </c>
      <c r="B1" s="288"/>
      <c r="C1" s="288"/>
      <c r="D1" s="288"/>
      <c r="E1" s="288"/>
      <c r="F1" s="288"/>
      <c r="G1" s="288"/>
      <c r="H1" s="288"/>
      <c r="I1" s="288"/>
    </row>
    <row r="2" spans="1:10" ht="20" x14ac:dyDescent="0.4">
      <c r="B2" s="261"/>
      <c r="C2" s="261"/>
      <c r="D2" s="261"/>
      <c r="E2" s="261"/>
      <c r="F2" s="261"/>
      <c r="G2" s="261"/>
      <c r="H2" s="261"/>
      <c r="I2" s="261"/>
      <c r="J2" s="261"/>
    </row>
    <row r="3" spans="1:10" x14ac:dyDescent="0.35">
      <c r="B3" s="280" t="s">
        <v>454</v>
      </c>
      <c r="C3" s="273"/>
      <c r="D3" s="273"/>
      <c r="E3" s="277"/>
      <c r="F3" s="276">
        <f>VALUE(Before!C19)</f>
        <v>105</v>
      </c>
      <c r="G3" s="277" t="s">
        <v>51</v>
      </c>
    </row>
    <row r="4" spans="1:10" x14ac:dyDescent="0.35">
      <c r="B4" s="281" t="s">
        <v>455</v>
      </c>
      <c r="C4" s="139"/>
      <c r="D4" s="139"/>
      <c r="E4" s="279"/>
      <c r="F4" s="278">
        <f>VALUE(After!C21)</f>
        <v>105</v>
      </c>
      <c r="G4" s="279" t="s">
        <v>51</v>
      </c>
    </row>
    <row r="5" spans="1:10" ht="16" thickBot="1" x14ac:dyDescent="0.4">
      <c r="B5" s="281" t="s">
        <v>470</v>
      </c>
      <c r="C5" s="139"/>
      <c r="D5" s="139"/>
      <c r="E5" s="279"/>
      <c r="F5" s="283">
        <f>F3-F4</f>
        <v>0</v>
      </c>
      <c r="G5" s="279" t="s">
        <v>51</v>
      </c>
    </row>
    <row r="6" spans="1:10" ht="21" thickBot="1" x14ac:dyDescent="0.5">
      <c r="B6" s="270" t="s">
        <v>456</v>
      </c>
      <c r="C6" s="271"/>
      <c r="D6" s="271"/>
      <c r="E6" s="282"/>
      <c r="F6" s="272">
        <f>IF(F3=0,0,(F3-F4)/F3*100)</f>
        <v>0</v>
      </c>
      <c r="G6" s="274" t="s">
        <v>442</v>
      </c>
      <c r="H6" s="275"/>
    </row>
    <row r="7" spans="1:10" x14ac:dyDescent="0.35">
      <c r="G7" s="139"/>
      <c r="H7" s="139"/>
    </row>
    <row r="8" spans="1:10" x14ac:dyDescent="0.35">
      <c r="F8" s="263"/>
      <c r="H8" s="263"/>
    </row>
    <row r="9" spans="1:10" x14ac:dyDescent="0.35">
      <c r="F9" s="263"/>
      <c r="H9" s="263"/>
    </row>
  </sheetData>
  <sheetProtection sheet="1" objects="1" scenarios="1"/>
  <mergeCells count="1">
    <mergeCell ref="A1:I1"/>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showGridLines="0" showRowColHeaders="0" topLeftCell="A58" workbookViewId="0">
      <selection activeCell="A5" sqref="A5"/>
    </sheetView>
  </sheetViews>
  <sheetFormatPr defaultRowHeight="15.5" x14ac:dyDescent="0.35"/>
  <sheetData/>
  <sheetProtection password="D4C3"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topLeftCell="A6" zoomScale="80" zoomScaleNormal="80" workbookViewId="0">
      <selection activeCell="L27" sqref="L27"/>
    </sheetView>
  </sheetViews>
  <sheetFormatPr defaultRowHeight="15.5" x14ac:dyDescent="0.35"/>
  <sheetData/>
  <phoneticPr fontId="8" type="noConversion"/>
  <pageMargins left="0.64" right="0.48" top="1" bottom="1" header="0.5" footer="0.5"/>
  <pageSetup scale="99" orientation="portrait" r:id="rId1"/>
  <headerFooter alignWithMargins="0">
    <oddHeader>&amp;L&amp;G</oddHeader>
    <oddFooter>&amp;L&amp;8&amp;Z&amp;F&amp;C&amp;8Created By:  Jon Chilcote
Version: 07/23/04
&amp;R&amp;8&amp;D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EI234"/>
  <sheetViews>
    <sheetView topLeftCell="A62" workbookViewId="0">
      <selection activeCell="A83" sqref="A83"/>
    </sheetView>
  </sheetViews>
  <sheetFormatPr defaultColWidth="8.84375" defaultRowHeight="15.5" x14ac:dyDescent="0.35"/>
  <cols>
    <col min="1" max="1" width="13.23046875" style="94" customWidth="1"/>
    <col min="2" max="2" width="23.4609375" style="94" customWidth="1"/>
    <col min="3" max="17" width="8.84375" style="94"/>
    <col min="18" max="18" width="8.4609375" style="94" customWidth="1"/>
    <col min="19" max="21" width="8.84375" style="94"/>
    <col min="22" max="22" width="19.4609375" style="94" customWidth="1"/>
    <col min="23" max="23" width="2.84375" style="94" customWidth="1"/>
    <col min="24" max="24" width="37.84375" style="94" customWidth="1"/>
    <col min="25" max="25" width="3.53515625" style="94" customWidth="1"/>
    <col min="26" max="26" width="3.4609375" style="94" customWidth="1"/>
    <col min="27" max="27" width="3.765625" style="94" customWidth="1"/>
    <col min="28" max="28" width="9.4609375" style="94" customWidth="1"/>
    <col min="29" max="29" width="3" style="94" customWidth="1"/>
    <col min="30" max="30" width="3.765625" style="94" customWidth="1"/>
    <col min="31" max="31" width="8.23046875" style="94" customWidth="1"/>
    <col min="32" max="32" width="6.765625" style="94" customWidth="1"/>
    <col min="33" max="33" width="8.84375" style="94"/>
    <col min="34" max="34" width="3.23046875" style="94" customWidth="1"/>
    <col min="35" max="35" width="2.84375" style="94" customWidth="1"/>
    <col min="36" max="39" width="3.4609375" style="94" customWidth="1"/>
    <col min="40" max="40" width="2.765625" style="94" customWidth="1"/>
    <col min="41" max="41" width="3.07421875" style="94" customWidth="1"/>
    <col min="42" max="42" width="7.4609375" style="94" customWidth="1"/>
    <col min="43" max="53" width="8.84375" style="94"/>
    <col min="54" max="54" width="23.4609375" style="94" customWidth="1"/>
    <col min="55" max="16384" width="8.84375" style="94"/>
  </cols>
  <sheetData>
    <row r="1" spans="1:73" ht="16" thickBot="1" x14ac:dyDescent="0.4">
      <c r="B1" s="153" t="s">
        <v>68</v>
      </c>
      <c r="C1" s="154">
        <f>H105</f>
        <v>16</v>
      </c>
      <c r="D1" s="155"/>
      <c r="E1" s="153" t="s">
        <v>106</v>
      </c>
      <c r="F1" s="108">
        <v>1</v>
      </c>
      <c r="G1" s="155"/>
      <c r="H1" s="153" t="s">
        <v>120</v>
      </c>
      <c r="I1" s="108">
        <v>1</v>
      </c>
      <c r="K1" s="153" t="s">
        <v>107</v>
      </c>
      <c r="L1" s="108">
        <v>1</v>
      </c>
      <c r="N1" s="153" t="s">
        <v>121</v>
      </c>
      <c r="O1" s="156">
        <f>IF(C1=1,LOOKUP(F1,A5:A67,C5:C67), IF(C1=2,LOOKUP(F1,A5:A67,D5:D67),IF(C1=3,LOOKUP(F1,A5:A67,E5:E67),IF(C1=4,LOOKUP(F1,A5:A67,F5:F67), IF(C1=5,LOOKUP(F1,A5:A67,G5:G67), IF(C1=6,LOOKUP(F1,A5:A67,H5:H67),P1))))))</f>
        <v>63</v>
      </c>
      <c r="P1" s="156">
        <f>IF(C1=7,LOOKUP(F1,A5:A67,I5:I67), IF(C1=8,LOOKUP(F1,A5:A67,J5:J67),IF(C1=9,LOOKUP(F1,A5:A67,K5:K67),IF(C1=10,LOOKUP(F1,A5:A67,L5:L67), IF(C1=11,LOOKUP(F1,A5:A67,M5:M67), IF(C1=12,LOOKUP(F1,A5:A67,N5:N67),Q1))))))</f>
        <v>63</v>
      </c>
      <c r="Q1" s="154">
        <f>IF(C1=13,LOOKUP(F1,A5:A67,O5:O67), IF(C1=14,LOOKUP(F1,A5:A67,P5:P67),IF(C1=15,LOOKUP(F1,A5:A67,Q5:Q67),IF(C1=16,LOOKUP(F1,A5:A67,R5:R67), IF(C1=17,LOOKUP(F1,A5:A67,S5:S67), IF(C1=18,LOOKUP(F1,A5:A67,T5:T67),"N/A"))))))</f>
        <v>63</v>
      </c>
      <c r="S1" s="153" t="s">
        <v>13</v>
      </c>
      <c r="T1" s="154">
        <f>IF(L1=1,LOOKUP(I1,A72:A85,C72:C85), IF(L1=2,LOOKUP(I1,A72:A85,D72:D85),IF(L1=3,LOOKUP(I1,A72:A85,E72:E85),IF(L1=4,LOOKUP(I1,A72:A85,F72:F85), IF(L1=5,LOOKUP(I1,A72:A85,G72:G85), IF(L1=6,LOOKUP(I1,A72:A85,H72:H85),IF(L1=7,LOOKUP(I1,A72:A85,I72:I85), U1)))))))</f>
        <v>60</v>
      </c>
      <c r="U1" s="154" t="str">
        <f>IF(L1=8,LOOKUP(I1,A72:A85,J72:J85), IF(L1=9,LOOKUP(I1,A72:A85,K72:K85), "N/A"))</f>
        <v>N/A</v>
      </c>
      <c r="W1" s="157" t="s">
        <v>14</v>
      </c>
      <c r="X1" s="154">
        <f>IF(L1=1,LOOKUP(I1,A72:A85,M72:M85), IF(L1=2,LOOKUP(I1,A72:A85,N72:N85),IF(L1=3,LOOKUP(I1,A72:A85,O72:O85),IF(L1=4,LOOKUP(I1,A72:A85,P72:P85), IF(L1=5,LOOKUP(I1,A72:A85,Q72:Q85), IF(L1=6,LOOKUP(I1,A72:A85,R72:R85),IF(L1=7,LOOKUP(I1,A72:A85,S72:S85), Y1)))))))</f>
        <v>60</v>
      </c>
      <c r="Y1" s="154" t="str">
        <f>IF(L1=8,LOOKUP(I1,A72:A85,T72:T85), IF(L1=9,LOOKUP(I1,A72:A85,U72:U85), "N/A"))</f>
        <v>N/A</v>
      </c>
      <c r="AA1" s="153" t="s">
        <v>122</v>
      </c>
      <c r="AB1" s="157">
        <f>(O1/(T1/100))</f>
        <v>105</v>
      </c>
      <c r="AD1" s="153" t="s">
        <v>123</v>
      </c>
      <c r="AE1" s="157">
        <f>(O1/(X1/100))</f>
        <v>105</v>
      </c>
      <c r="AG1" s="157" t="s">
        <v>166</v>
      </c>
      <c r="AH1" s="157" t="str">
        <f>(LOOKUP(F1,A5:A67,U5:U67))</f>
        <v>ET Based on NRCS state office Aug,2000 (annual) (planting 1/1 and harvesting 12/31)</v>
      </c>
      <c r="AU1" s="158" t="s">
        <v>433</v>
      </c>
      <c r="AV1" s="148">
        <v>3</v>
      </c>
      <c r="BB1" s="94" t="str">
        <f>B1</f>
        <v>Zone Selection</v>
      </c>
      <c r="BC1" s="94">
        <f>C1</f>
        <v>16</v>
      </c>
      <c r="BE1" s="94" t="str">
        <f>E1</f>
        <v>Crop</v>
      </c>
      <c r="BF1" s="94">
        <f>F1</f>
        <v>1</v>
      </c>
      <c r="BN1" s="153" t="s">
        <v>249</v>
      </c>
      <c r="BO1" s="156">
        <f>IF(BC1=1,LOOKUP(BF1,BA5:BA67,BC5:BC67), IF(BC1=2,LOOKUP(BF1,BA5:BA67,BD5:BD67),IF(BC1=3,LOOKUP(BF1,BA5:BA67,BE5:BE67),IF(BC1=4,LOOKUP(BF1,BA5:BA67,BF5:BF67), IF(BC1=5,LOOKUP(BF1,BA5:BA67,BG5:BG67), IF(BC1=6,LOOKUP(BF1,BA5:BA67,BH5:BH67),BP1))))))</f>
        <v>0.31</v>
      </c>
      <c r="BP1" s="156">
        <f>IF(BC1=7,LOOKUP(BF1,BA5:BA67,BI5:BI67), IF(BC1=8,LOOKUP(BF1,BA5:BA67,BJ5:BJ67),IF(BC1=9,LOOKUP(BF1,BA5:BA67,BK5:BK67),IF(BC1=10,LOOKUP(BF1,BA5:BA67,BL5:BL67), IF(BC1=11,LOOKUP(BF1,BA5:BA67,BM5:BM67), IF(BC1=12,LOOKUP(BF1,BA5:BA67,BN5:BN67),BQ1))))))</f>
        <v>0.31</v>
      </c>
      <c r="BQ1" s="156">
        <f>IF(BC1=13,LOOKUP(BF1,BA5:BA67,BO5:BO67), IF(BC1=14,LOOKUP(BF1,BA5:BA67,BP5:BP67),IF(BC1=15,LOOKUP(BF1,BA5:BA67,BQ5:BQ67),IF(BC1=16,LOOKUP(BF1,BA5:BA67,BR5:BR67), IF(BC1=17,LOOKUP(BF1,BA5:BA67,BS5:BS67), IF(BC1=18,LOOKUP(BF1,BA5:BA67,BT5:BT67),0))))))</f>
        <v>0.31</v>
      </c>
      <c r="BR1" s="159" t="str">
        <f>IF(BF1=24,BV28,"")</f>
        <v/>
      </c>
    </row>
    <row r="2" spans="1:73" ht="16" thickBot="1" x14ac:dyDescent="0.4">
      <c r="A2" s="107"/>
      <c r="AU2" s="160" t="s">
        <v>434</v>
      </c>
      <c r="AV2" s="149">
        <f>IF(AV1=1,0,IF(AV1=2,0.05,IF(AV1=3,0.1,IF(AV1=4,0.15))))</f>
        <v>0.1</v>
      </c>
    </row>
    <row r="3" spans="1:73" x14ac:dyDescent="0.35">
      <c r="A3" s="161" t="s">
        <v>215</v>
      </c>
      <c r="B3" s="162"/>
      <c r="C3" s="162">
        <v>1</v>
      </c>
      <c r="D3" s="162">
        <v>2</v>
      </c>
      <c r="E3" s="162">
        <v>3</v>
      </c>
      <c r="F3" s="162">
        <v>4</v>
      </c>
      <c r="G3" s="162">
        <v>5</v>
      </c>
      <c r="H3" s="162">
        <v>6</v>
      </c>
      <c r="I3" s="162">
        <v>7</v>
      </c>
      <c r="J3" s="162">
        <v>8</v>
      </c>
      <c r="K3" s="162">
        <v>9</v>
      </c>
      <c r="L3" s="162">
        <v>10</v>
      </c>
      <c r="M3" s="162">
        <v>11</v>
      </c>
      <c r="N3" s="162">
        <v>12</v>
      </c>
      <c r="O3" s="162">
        <v>13</v>
      </c>
      <c r="P3" s="162">
        <v>14</v>
      </c>
      <c r="Q3" s="162">
        <v>15</v>
      </c>
      <c r="R3" s="162">
        <v>16</v>
      </c>
      <c r="S3" s="163">
        <v>17</v>
      </c>
      <c r="T3" s="163">
        <v>18</v>
      </c>
      <c r="U3" s="164"/>
      <c r="AZ3" s="155"/>
      <c r="BA3" s="165" t="s">
        <v>435</v>
      </c>
      <c r="BB3" s="162"/>
      <c r="BC3" s="162">
        <v>1</v>
      </c>
      <c r="BD3" s="162">
        <v>2</v>
      </c>
      <c r="BE3" s="162">
        <v>3</v>
      </c>
      <c r="BF3" s="162">
        <v>4</v>
      </c>
      <c r="BG3" s="162">
        <v>5</v>
      </c>
      <c r="BH3" s="162">
        <v>6</v>
      </c>
      <c r="BI3" s="162">
        <v>7</v>
      </c>
      <c r="BJ3" s="162">
        <v>8</v>
      </c>
      <c r="BK3" s="162">
        <v>9</v>
      </c>
      <c r="BL3" s="162">
        <v>10</v>
      </c>
      <c r="BM3" s="162">
        <v>11</v>
      </c>
      <c r="BN3" s="162">
        <v>12</v>
      </c>
      <c r="BO3" s="162">
        <v>13</v>
      </c>
      <c r="BP3" s="162">
        <v>14</v>
      </c>
      <c r="BQ3" s="162">
        <v>15</v>
      </c>
      <c r="BR3" s="162">
        <v>16</v>
      </c>
      <c r="BS3" s="163">
        <v>17</v>
      </c>
      <c r="BT3" s="163">
        <v>18</v>
      </c>
      <c r="BU3" s="164"/>
    </row>
    <row r="4" spans="1:73" x14ac:dyDescent="0.35">
      <c r="A4" s="166"/>
      <c r="B4" s="155"/>
      <c r="C4" s="94" t="s">
        <v>136</v>
      </c>
      <c r="D4" s="155" t="s">
        <v>137</v>
      </c>
      <c r="E4" s="155" t="s">
        <v>138</v>
      </c>
      <c r="F4" s="167" t="s">
        <v>139</v>
      </c>
      <c r="G4" s="167" t="s">
        <v>140</v>
      </c>
      <c r="H4" s="167" t="s">
        <v>141</v>
      </c>
      <c r="I4" s="167" t="s">
        <v>142</v>
      </c>
      <c r="J4" s="167" t="s">
        <v>143</v>
      </c>
      <c r="K4" s="167" t="s">
        <v>144</v>
      </c>
      <c r="L4" s="155" t="s">
        <v>126</v>
      </c>
      <c r="M4" s="155" t="s">
        <v>131</v>
      </c>
      <c r="N4" s="155" t="s">
        <v>127</v>
      </c>
      <c r="O4" s="167" t="s">
        <v>145</v>
      </c>
      <c r="P4" s="155" t="s">
        <v>128</v>
      </c>
      <c r="Q4" s="155" t="s">
        <v>130</v>
      </c>
      <c r="R4" s="167" t="s">
        <v>129</v>
      </c>
      <c r="S4" s="167" t="s">
        <v>146</v>
      </c>
      <c r="T4" s="167" t="s">
        <v>147</v>
      </c>
      <c r="U4" s="168" t="s">
        <v>132</v>
      </c>
      <c r="BA4" s="166"/>
      <c r="BB4" s="155"/>
      <c r="BC4" s="94" t="s">
        <v>136</v>
      </c>
      <c r="BD4" s="155" t="s">
        <v>137</v>
      </c>
      <c r="BE4" s="155" t="s">
        <v>138</v>
      </c>
      <c r="BF4" s="167" t="s">
        <v>139</v>
      </c>
      <c r="BG4" s="167" t="s">
        <v>140</v>
      </c>
      <c r="BH4" s="167" t="s">
        <v>141</v>
      </c>
      <c r="BI4" s="167" t="s">
        <v>142</v>
      </c>
      <c r="BJ4" s="167" t="s">
        <v>143</v>
      </c>
      <c r="BK4" s="167" t="s">
        <v>144</v>
      </c>
      <c r="BL4" s="155" t="s">
        <v>126</v>
      </c>
      <c r="BM4" s="155" t="s">
        <v>131</v>
      </c>
      <c r="BN4" s="155" t="s">
        <v>127</v>
      </c>
      <c r="BO4" s="167" t="s">
        <v>145</v>
      </c>
      <c r="BP4" s="155" t="s">
        <v>128</v>
      </c>
      <c r="BQ4" s="155" t="s">
        <v>130</v>
      </c>
      <c r="BR4" s="167" t="s">
        <v>129</v>
      </c>
      <c r="BS4" s="167" t="s">
        <v>146</v>
      </c>
      <c r="BT4" s="167" t="s">
        <v>147</v>
      </c>
      <c r="BU4" s="168" t="s">
        <v>132</v>
      </c>
    </row>
    <row r="5" spans="1:73" x14ac:dyDescent="0.35">
      <c r="A5" s="166">
        <v>1</v>
      </c>
      <c r="B5" s="155" t="s">
        <v>69</v>
      </c>
      <c r="C5" s="94">
        <v>33</v>
      </c>
      <c r="D5" s="155">
        <v>39</v>
      </c>
      <c r="E5" s="167">
        <v>46</v>
      </c>
      <c r="F5" s="167">
        <v>47</v>
      </c>
      <c r="G5" s="167">
        <v>44</v>
      </c>
      <c r="H5" s="167">
        <v>50</v>
      </c>
      <c r="I5" s="167">
        <v>44</v>
      </c>
      <c r="J5" s="167">
        <v>50</v>
      </c>
      <c r="K5" s="167">
        <v>55</v>
      </c>
      <c r="L5" s="155">
        <v>49</v>
      </c>
      <c r="M5" s="155">
        <v>53</v>
      </c>
      <c r="N5" s="155">
        <v>53</v>
      </c>
      <c r="O5" s="167">
        <v>55</v>
      </c>
      <c r="P5" s="155">
        <v>57</v>
      </c>
      <c r="Q5" s="167">
        <v>58</v>
      </c>
      <c r="R5" s="155">
        <v>63</v>
      </c>
      <c r="S5" s="167">
        <v>67</v>
      </c>
      <c r="T5" s="167">
        <v>72</v>
      </c>
      <c r="U5" s="169" t="s">
        <v>167</v>
      </c>
      <c r="BA5" s="166">
        <v>1</v>
      </c>
      <c r="BB5" s="155" t="s">
        <v>69</v>
      </c>
      <c r="BC5" s="94">
        <v>0.15</v>
      </c>
      <c r="BD5" s="155">
        <v>0.18</v>
      </c>
      <c r="BE5" s="167">
        <v>0.19</v>
      </c>
      <c r="BF5" s="167">
        <v>0.19</v>
      </c>
      <c r="BG5" s="167">
        <v>0.21</v>
      </c>
      <c r="BH5" s="167">
        <v>0.21</v>
      </c>
      <c r="BI5" s="167">
        <v>0.25</v>
      </c>
      <c r="BJ5" s="167">
        <v>0.25</v>
      </c>
      <c r="BK5" s="167">
        <v>0.25</v>
      </c>
      <c r="BL5" s="155">
        <v>0.27</v>
      </c>
      <c r="BM5" s="155">
        <v>0.27</v>
      </c>
      <c r="BN5" s="155">
        <v>0.26</v>
      </c>
      <c r="BO5" s="167">
        <v>0.3</v>
      </c>
      <c r="BP5" s="155">
        <v>0.28999999999999998</v>
      </c>
      <c r="BQ5" s="167">
        <v>0.28999999999999998</v>
      </c>
      <c r="BR5" s="155">
        <v>0.31</v>
      </c>
      <c r="BS5" s="167">
        <v>0.33</v>
      </c>
      <c r="BT5" s="167">
        <v>0.33</v>
      </c>
      <c r="BU5" s="169" t="s">
        <v>167</v>
      </c>
    </row>
    <row r="6" spans="1:73" x14ac:dyDescent="0.35">
      <c r="A6" s="166">
        <f>A5+1</f>
        <v>2</v>
      </c>
      <c r="B6" s="155" t="s">
        <v>70</v>
      </c>
      <c r="C6" s="167">
        <v>25</v>
      </c>
      <c r="D6" s="167">
        <v>29</v>
      </c>
      <c r="E6" s="167">
        <v>33</v>
      </c>
      <c r="F6" s="167">
        <v>34</v>
      </c>
      <c r="G6" s="167">
        <v>35</v>
      </c>
      <c r="H6" s="167">
        <v>36</v>
      </c>
      <c r="I6" s="167">
        <v>36</v>
      </c>
      <c r="J6" s="167">
        <v>39</v>
      </c>
      <c r="K6" s="167">
        <v>41</v>
      </c>
      <c r="L6" s="167">
        <v>40</v>
      </c>
      <c r="M6" s="155">
        <v>41</v>
      </c>
      <c r="N6" s="155">
        <v>42</v>
      </c>
      <c r="O6" s="167">
        <v>44</v>
      </c>
      <c r="P6" s="155">
        <v>45</v>
      </c>
      <c r="Q6" s="167">
        <v>46</v>
      </c>
      <c r="R6" s="155">
        <v>49</v>
      </c>
      <c r="S6" s="167">
        <v>52</v>
      </c>
      <c r="T6" s="167">
        <v>54</v>
      </c>
      <c r="U6" s="169" t="s">
        <v>174</v>
      </c>
      <c r="BA6" s="166">
        <f>BA5+1</f>
        <v>2</v>
      </c>
      <c r="BB6" s="155" t="s">
        <v>70</v>
      </c>
      <c r="BC6" s="167">
        <v>0.16</v>
      </c>
      <c r="BD6" s="167">
        <v>0.18</v>
      </c>
      <c r="BE6" s="167">
        <v>0.2</v>
      </c>
      <c r="BF6" s="167">
        <v>0.2</v>
      </c>
      <c r="BG6" s="167">
        <v>0.22</v>
      </c>
      <c r="BH6" s="167">
        <v>0.22</v>
      </c>
      <c r="BI6" s="167">
        <v>0.26</v>
      </c>
      <c r="BJ6" s="167">
        <v>0.26</v>
      </c>
      <c r="BK6" s="167">
        <v>0.26</v>
      </c>
      <c r="BL6" s="167">
        <v>0.28000000000000003</v>
      </c>
      <c r="BM6" s="155">
        <v>0.28000000000000003</v>
      </c>
      <c r="BN6" s="155">
        <v>0.27</v>
      </c>
      <c r="BO6" s="167">
        <v>0.32</v>
      </c>
      <c r="BP6" s="155">
        <v>0.3</v>
      </c>
      <c r="BQ6" s="167">
        <v>0.3</v>
      </c>
      <c r="BR6" s="155">
        <v>0.32</v>
      </c>
      <c r="BS6" s="167">
        <v>0.35</v>
      </c>
      <c r="BT6" s="167">
        <v>0.34</v>
      </c>
      <c r="BU6" s="169" t="s">
        <v>174</v>
      </c>
    </row>
    <row r="7" spans="1:73" x14ac:dyDescent="0.35">
      <c r="A7" s="166">
        <f t="shared" ref="A7:A67" si="0">A6+1</f>
        <v>3</v>
      </c>
      <c r="B7" s="155" t="s">
        <v>71</v>
      </c>
      <c r="C7" s="167">
        <v>24</v>
      </c>
      <c r="D7" s="167">
        <v>28</v>
      </c>
      <c r="E7" s="167">
        <v>32</v>
      </c>
      <c r="F7" s="167">
        <v>32</v>
      </c>
      <c r="G7" s="167">
        <v>33</v>
      </c>
      <c r="H7" s="167">
        <v>35</v>
      </c>
      <c r="I7" s="167">
        <v>34</v>
      </c>
      <c r="J7" s="167">
        <v>37</v>
      </c>
      <c r="K7" s="167">
        <v>39</v>
      </c>
      <c r="L7" s="167">
        <v>38</v>
      </c>
      <c r="M7" s="167">
        <v>40</v>
      </c>
      <c r="N7" s="155">
        <v>40</v>
      </c>
      <c r="O7" s="167">
        <v>42</v>
      </c>
      <c r="P7" s="167">
        <v>43</v>
      </c>
      <c r="Q7" s="167">
        <v>44</v>
      </c>
      <c r="R7" s="155">
        <v>47</v>
      </c>
      <c r="S7" s="167">
        <v>49</v>
      </c>
      <c r="T7" s="167">
        <v>51</v>
      </c>
      <c r="U7" s="169" t="s">
        <v>168</v>
      </c>
      <c r="BA7" s="166">
        <f t="shared" ref="BA7:BA67" si="1">BA6+1</f>
        <v>3</v>
      </c>
      <c r="BB7" s="155" t="s">
        <v>71</v>
      </c>
      <c r="BC7" s="167">
        <v>0.15</v>
      </c>
      <c r="BD7" s="167">
        <v>0.16</v>
      </c>
      <c r="BE7" s="167">
        <v>0.19</v>
      </c>
      <c r="BF7" s="167">
        <v>0.2</v>
      </c>
      <c r="BG7" s="167">
        <v>0.21</v>
      </c>
      <c r="BH7" s="167">
        <v>0.22</v>
      </c>
      <c r="BI7" s="167">
        <v>0.25</v>
      </c>
      <c r="BJ7" s="167">
        <v>0.25</v>
      </c>
      <c r="BK7" s="167">
        <v>0.25</v>
      </c>
      <c r="BL7" s="167">
        <v>0.27</v>
      </c>
      <c r="BM7" s="167">
        <v>0.27</v>
      </c>
      <c r="BN7" s="155">
        <v>0.26</v>
      </c>
      <c r="BO7" s="167">
        <v>0.3</v>
      </c>
      <c r="BP7" s="167">
        <v>0.28999999999999998</v>
      </c>
      <c r="BQ7" s="167">
        <v>0.28999999999999998</v>
      </c>
      <c r="BR7" s="155">
        <v>0.31</v>
      </c>
      <c r="BS7" s="167">
        <v>0.33</v>
      </c>
      <c r="BT7" s="167">
        <v>0.32</v>
      </c>
      <c r="BU7" s="169" t="s">
        <v>168</v>
      </c>
    </row>
    <row r="8" spans="1:73" x14ac:dyDescent="0.35">
      <c r="A8" s="166">
        <f t="shared" si="0"/>
        <v>4</v>
      </c>
      <c r="B8" s="155" t="s">
        <v>72</v>
      </c>
      <c r="C8" s="167">
        <v>20</v>
      </c>
      <c r="D8" s="167">
        <v>24</v>
      </c>
      <c r="E8" s="167">
        <v>29</v>
      </c>
      <c r="F8" s="167">
        <v>29</v>
      </c>
      <c r="G8" s="167">
        <v>26</v>
      </c>
      <c r="H8" s="167">
        <v>30</v>
      </c>
      <c r="I8" s="167">
        <v>25</v>
      </c>
      <c r="J8" s="167">
        <v>29</v>
      </c>
      <c r="K8" s="167">
        <v>35</v>
      </c>
      <c r="L8" s="167">
        <v>29</v>
      </c>
      <c r="M8" s="167">
        <v>32</v>
      </c>
      <c r="N8" s="155">
        <v>31</v>
      </c>
      <c r="O8" s="167">
        <v>32</v>
      </c>
      <c r="P8" s="167">
        <v>34</v>
      </c>
      <c r="Q8" s="167">
        <v>34</v>
      </c>
      <c r="R8" s="155">
        <v>37</v>
      </c>
      <c r="S8" s="167">
        <v>40</v>
      </c>
      <c r="T8" s="167">
        <v>43</v>
      </c>
      <c r="U8" s="169" t="s">
        <v>170</v>
      </c>
      <c r="BA8" s="166">
        <f t="shared" si="1"/>
        <v>4</v>
      </c>
      <c r="BB8" s="155" t="s">
        <v>72</v>
      </c>
      <c r="BC8" s="167">
        <v>0.11</v>
      </c>
      <c r="BD8" s="167">
        <v>0.12</v>
      </c>
      <c r="BE8" s="167">
        <v>0.14000000000000001</v>
      </c>
      <c r="BF8" s="167">
        <v>0.15</v>
      </c>
      <c r="BG8" s="167">
        <v>0.15</v>
      </c>
      <c r="BH8" s="167">
        <v>0.16</v>
      </c>
      <c r="BI8" s="167">
        <v>0.17</v>
      </c>
      <c r="BJ8" s="167">
        <v>0.17</v>
      </c>
      <c r="BK8" s="167">
        <v>0.18</v>
      </c>
      <c r="BL8" s="167">
        <v>0.18</v>
      </c>
      <c r="BM8" s="167">
        <v>0.19</v>
      </c>
      <c r="BN8" s="155">
        <v>0.18</v>
      </c>
      <c r="BO8" s="167">
        <v>0.2</v>
      </c>
      <c r="BP8" s="167">
        <v>0.2</v>
      </c>
      <c r="BQ8" s="167">
        <v>0.2</v>
      </c>
      <c r="BR8" s="155">
        <v>0.22</v>
      </c>
      <c r="BS8" s="167">
        <v>0.22</v>
      </c>
      <c r="BT8" s="167">
        <v>0.23</v>
      </c>
      <c r="BU8" s="169" t="s">
        <v>170</v>
      </c>
    </row>
    <row r="9" spans="1:73" x14ac:dyDescent="0.35">
      <c r="A9" s="166">
        <f t="shared" si="0"/>
        <v>5</v>
      </c>
      <c r="B9" s="155" t="s">
        <v>73</v>
      </c>
      <c r="C9" s="167">
        <v>30</v>
      </c>
      <c r="D9" s="167">
        <v>36</v>
      </c>
      <c r="E9" s="167">
        <v>42</v>
      </c>
      <c r="F9" s="167">
        <v>42</v>
      </c>
      <c r="G9" s="167">
        <v>41</v>
      </c>
      <c r="H9" s="167">
        <v>45</v>
      </c>
      <c r="I9" s="167">
        <v>41</v>
      </c>
      <c r="J9" s="167">
        <v>46</v>
      </c>
      <c r="K9" s="167">
        <v>50</v>
      </c>
      <c r="L9" s="167">
        <v>46</v>
      </c>
      <c r="M9" s="167">
        <v>49</v>
      </c>
      <c r="N9" s="155">
        <v>50</v>
      </c>
      <c r="O9" s="167">
        <v>51</v>
      </c>
      <c r="P9" s="167">
        <v>53</v>
      </c>
      <c r="Q9" s="167">
        <v>54</v>
      </c>
      <c r="R9" s="155">
        <v>58</v>
      </c>
      <c r="S9" s="167">
        <v>62</v>
      </c>
      <c r="T9" s="167">
        <v>66</v>
      </c>
      <c r="U9" s="169" t="s">
        <v>169</v>
      </c>
      <c r="BA9" s="166">
        <f t="shared" si="1"/>
        <v>5</v>
      </c>
      <c r="BB9" s="155" t="s">
        <v>73</v>
      </c>
      <c r="BC9" s="167">
        <v>0.15</v>
      </c>
      <c r="BD9" s="167">
        <v>0.18</v>
      </c>
      <c r="BE9" s="167">
        <v>0.19</v>
      </c>
      <c r="BF9" s="167">
        <v>0.19</v>
      </c>
      <c r="BG9" s="167">
        <v>0.21</v>
      </c>
      <c r="BH9" s="167">
        <v>0.21</v>
      </c>
      <c r="BI9" s="167">
        <v>0.25</v>
      </c>
      <c r="BJ9" s="167">
        <v>0.25</v>
      </c>
      <c r="BK9" s="167">
        <v>0.25</v>
      </c>
      <c r="BL9" s="167">
        <v>0.27</v>
      </c>
      <c r="BM9" s="167">
        <v>0.27</v>
      </c>
      <c r="BN9" s="155">
        <v>0.26</v>
      </c>
      <c r="BO9" s="167">
        <v>0.3</v>
      </c>
      <c r="BP9" s="167">
        <v>0.28999999999999998</v>
      </c>
      <c r="BQ9" s="167">
        <v>0.28999999999999998</v>
      </c>
      <c r="BR9" s="155">
        <v>0.31</v>
      </c>
      <c r="BS9" s="167">
        <v>0.33</v>
      </c>
      <c r="BT9" s="167">
        <v>0.33</v>
      </c>
      <c r="BU9" s="169" t="s">
        <v>169</v>
      </c>
    </row>
    <row r="10" spans="1:73" x14ac:dyDescent="0.35">
      <c r="A10" s="166">
        <f t="shared" si="0"/>
        <v>6</v>
      </c>
      <c r="B10" s="155" t="s">
        <v>74</v>
      </c>
      <c r="C10" s="167">
        <v>23</v>
      </c>
      <c r="D10" s="167">
        <v>27</v>
      </c>
      <c r="E10" s="167">
        <v>33</v>
      </c>
      <c r="F10" s="167">
        <v>33</v>
      </c>
      <c r="G10" s="167">
        <v>31</v>
      </c>
      <c r="H10" s="167">
        <v>35</v>
      </c>
      <c r="I10" s="167">
        <v>31</v>
      </c>
      <c r="J10" s="167">
        <v>35</v>
      </c>
      <c r="K10" s="167">
        <v>39</v>
      </c>
      <c r="L10" s="167">
        <v>35</v>
      </c>
      <c r="M10" s="167">
        <v>37</v>
      </c>
      <c r="N10" s="155">
        <v>37</v>
      </c>
      <c r="O10" s="167">
        <v>38</v>
      </c>
      <c r="P10" s="167">
        <v>40</v>
      </c>
      <c r="Q10" s="167">
        <v>41</v>
      </c>
      <c r="R10" s="155">
        <v>44</v>
      </c>
      <c r="S10" s="167">
        <v>47</v>
      </c>
      <c r="T10" s="167">
        <v>50</v>
      </c>
      <c r="U10" s="169" t="s">
        <v>169</v>
      </c>
      <c r="BA10" s="166">
        <f t="shared" si="1"/>
        <v>6</v>
      </c>
      <c r="BB10" s="155" t="s">
        <v>74</v>
      </c>
      <c r="BC10" s="167">
        <v>0.11</v>
      </c>
      <c r="BD10" s="167">
        <v>0.12</v>
      </c>
      <c r="BE10" s="167">
        <v>0.14000000000000001</v>
      </c>
      <c r="BF10" s="167">
        <v>0.13</v>
      </c>
      <c r="BG10" s="167">
        <v>0.15</v>
      </c>
      <c r="BH10" s="167">
        <v>0.15</v>
      </c>
      <c r="BI10" s="167">
        <v>0.17</v>
      </c>
      <c r="BJ10" s="167">
        <v>0.17</v>
      </c>
      <c r="BK10" s="167">
        <v>0.17</v>
      </c>
      <c r="BL10" s="167">
        <v>0.19</v>
      </c>
      <c r="BM10" s="167">
        <v>0.19</v>
      </c>
      <c r="BN10" s="155">
        <v>0.18</v>
      </c>
      <c r="BO10" s="167">
        <v>0.21</v>
      </c>
      <c r="BP10" s="167">
        <v>0.2</v>
      </c>
      <c r="BQ10" s="167">
        <v>0.2</v>
      </c>
      <c r="BR10" s="155">
        <v>0.21</v>
      </c>
      <c r="BS10" s="167">
        <v>0.23</v>
      </c>
      <c r="BT10" s="167">
        <v>0.23</v>
      </c>
      <c r="BU10" s="169" t="s">
        <v>169</v>
      </c>
    </row>
    <row r="11" spans="1:73" x14ac:dyDescent="0.35">
      <c r="A11" s="166">
        <f t="shared" si="0"/>
        <v>7</v>
      </c>
      <c r="B11" s="155" t="s">
        <v>216</v>
      </c>
      <c r="C11" s="167">
        <v>11</v>
      </c>
      <c r="D11" s="167">
        <v>13</v>
      </c>
      <c r="E11" s="167">
        <v>16</v>
      </c>
      <c r="F11" s="167">
        <v>15</v>
      </c>
      <c r="G11" s="167">
        <v>13</v>
      </c>
      <c r="H11" s="167">
        <v>16</v>
      </c>
      <c r="I11" s="167">
        <v>12</v>
      </c>
      <c r="J11" s="167">
        <v>15</v>
      </c>
      <c r="K11" s="167">
        <v>18</v>
      </c>
      <c r="L11" s="167">
        <v>14</v>
      </c>
      <c r="M11" s="167">
        <v>15</v>
      </c>
      <c r="N11" s="167">
        <v>16</v>
      </c>
      <c r="O11" s="167">
        <v>15</v>
      </c>
      <c r="P11" s="167">
        <v>17</v>
      </c>
      <c r="Q11" s="167">
        <v>17</v>
      </c>
      <c r="R11" s="155">
        <v>19</v>
      </c>
      <c r="S11" s="167">
        <v>20</v>
      </c>
      <c r="T11" s="167">
        <v>23</v>
      </c>
      <c r="U11" s="169" t="s">
        <v>171</v>
      </c>
      <c r="BA11" s="166">
        <f t="shared" si="1"/>
        <v>7</v>
      </c>
      <c r="BB11" s="155" t="s">
        <v>216</v>
      </c>
      <c r="BC11" s="167">
        <v>0.13</v>
      </c>
      <c r="BD11" s="167">
        <v>0.15</v>
      </c>
      <c r="BE11" s="167">
        <v>0.18</v>
      </c>
      <c r="BF11" s="167">
        <v>0.22</v>
      </c>
      <c r="BG11" s="167">
        <v>0.16</v>
      </c>
      <c r="BH11" s="167">
        <v>0.18</v>
      </c>
      <c r="BI11" s="167">
        <v>0.15</v>
      </c>
      <c r="BJ11" s="167">
        <v>0.18</v>
      </c>
      <c r="BK11" s="167">
        <v>0.2</v>
      </c>
      <c r="BL11" s="167">
        <v>0.17</v>
      </c>
      <c r="BM11" s="167">
        <v>0.17</v>
      </c>
      <c r="BN11" s="167">
        <v>0.2</v>
      </c>
      <c r="BO11" s="167">
        <v>0.18</v>
      </c>
      <c r="BP11" s="167">
        <v>0.2</v>
      </c>
      <c r="BQ11" s="167">
        <v>0.22</v>
      </c>
      <c r="BR11" s="155">
        <v>0.22</v>
      </c>
      <c r="BS11" s="167">
        <v>0.23</v>
      </c>
      <c r="BT11" s="167">
        <v>0.26</v>
      </c>
      <c r="BU11" s="169" t="s">
        <v>171</v>
      </c>
    </row>
    <row r="12" spans="1:73" x14ac:dyDescent="0.35">
      <c r="A12" s="166">
        <f t="shared" si="0"/>
        <v>8</v>
      </c>
      <c r="B12" s="167" t="s">
        <v>217</v>
      </c>
      <c r="C12" s="167">
        <v>13</v>
      </c>
      <c r="D12" s="167">
        <v>15</v>
      </c>
      <c r="E12" s="167">
        <v>17</v>
      </c>
      <c r="F12" s="167">
        <v>17</v>
      </c>
      <c r="G12" s="167">
        <v>19</v>
      </c>
      <c r="H12" s="167">
        <v>19</v>
      </c>
      <c r="I12" s="167">
        <v>21</v>
      </c>
      <c r="J12" s="167">
        <v>21</v>
      </c>
      <c r="K12" s="167">
        <v>21</v>
      </c>
      <c r="L12" s="167">
        <v>23</v>
      </c>
      <c r="M12" s="167">
        <v>23</v>
      </c>
      <c r="N12" s="167">
        <v>23</v>
      </c>
      <c r="O12" s="167">
        <v>25</v>
      </c>
      <c r="P12" s="167">
        <v>25</v>
      </c>
      <c r="Q12" s="167">
        <v>25</v>
      </c>
      <c r="R12" s="167">
        <v>27</v>
      </c>
      <c r="S12" s="167">
        <v>28</v>
      </c>
      <c r="T12" s="167">
        <v>28</v>
      </c>
      <c r="U12" s="169" t="s">
        <v>175</v>
      </c>
      <c r="BA12" s="166">
        <f t="shared" si="1"/>
        <v>8</v>
      </c>
      <c r="BB12" s="167" t="s">
        <v>217</v>
      </c>
      <c r="BC12" s="167">
        <v>0.17</v>
      </c>
      <c r="BD12" s="167">
        <v>0.2</v>
      </c>
      <c r="BE12" s="167">
        <v>0.22</v>
      </c>
      <c r="BF12" s="167">
        <v>0.22</v>
      </c>
      <c r="BG12" s="167">
        <v>0.24</v>
      </c>
      <c r="BH12" s="167">
        <v>0.24</v>
      </c>
      <c r="BI12" s="167">
        <v>0.28999999999999998</v>
      </c>
      <c r="BJ12" s="167">
        <v>0.28000000000000003</v>
      </c>
      <c r="BK12" s="167">
        <v>0.28000000000000003</v>
      </c>
      <c r="BL12" s="167">
        <v>0.31</v>
      </c>
      <c r="BM12" s="167">
        <v>0.31</v>
      </c>
      <c r="BN12" s="167">
        <v>0.3</v>
      </c>
      <c r="BO12" s="167">
        <v>0.35</v>
      </c>
      <c r="BP12" s="167">
        <v>0.28999999999999998</v>
      </c>
      <c r="BQ12" s="167">
        <v>0.33</v>
      </c>
      <c r="BR12" s="167">
        <v>0.35</v>
      </c>
      <c r="BS12" s="167">
        <v>0.38</v>
      </c>
      <c r="BT12" s="167">
        <v>0.37</v>
      </c>
      <c r="BU12" s="169" t="s">
        <v>175</v>
      </c>
    </row>
    <row r="13" spans="1:73" x14ac:dyDescent="0.35">
      <c r="A13" s="166">
        <f t="shared" si="0"/>
        <v>9</v>
      </c>
      <c r="B13" s="155" t="s">
        <v>75</v>
      </c>
      <c r="C13" s="167">
        <v>10</v>
      </c>
      <c r="D13" s="167">
        <v>11</v>
      </c>
      <c r="E13" s="167">
        <v>12</v>
      </c>
      <c r="F13" s="167">
        <v>13</v>
      </c>
      <c r="G13" s="167">
        <v>13</v>
      </c>
      <c r="H13" s="167">
        <v>14</v>
      </c>
      <c r="I13" s="167">
        <v>15</v>
      </c>
      <c r="J13" s="167">
        <v>15</v>
      </c>
      <c r="K13" s="167">
        <v>16</v>
      </c>
      <c r="L13" s="167">
        <v>18</v>
      </c>
      <c r="M13" s="167">
        <v>18</v>
      </c>
      <c r="N13" s="167">
        <v>19</v>
      </c>
      <c r="O13" s="167">
        <v>18</v>
      </c>
      <c r="P13" s="167">
        <v>20</v>
      </c>
      <c r="Q13" s="167">
        <v>20</v>
      </c>
      <c r="R13" s="155">
        <v>22</v>
      </c>
      <c r="S13" s="167">
        <v>20</v>
      </c>
      <c r="T13" s="167">
        <v>20</v>
      </c>
      <c r="U13" s="169" t="s">
        <v>172</v>
      </c>
      <c r="AJ13" s="170"/>
      <c r="BA13" s="166">
        <f t="shared" si="1"/>
        <v>9</v>
      </c>
      <c r="BB13" s="155" t="s">
        <v>75</v>
      </c>
      <c r="BC13" s="167">
        <v>0.15</v>
      </c>
      <c r="BD13" s="167">
        <v>0.18</v>
      </c>
      <c r="BE13" s="167">
        <v>0.19</v>
      </c>
      <c r="BF13" s="167">
        <v>0.19</v>
      </c>
      <c r="BG13" s="167">
        <v>0.21</v>
      </c>
      <c r="BH13" s="167">
        <v>0.21</v>
      </c>
      <c r="BI13" s="167">
        <v>0.25</v>
      </c>
      <c r="BJ13" s="167">
        <v>0.25</v>
      </c>
      <c r="BK13" s="167">
        <v>0.25</v>
      </c>
      <c r="BL13" s="167">
        <v>0.27</v>
      </c>
      <c r="BM13" s="167">
        <v>0.27</v>
      </c>
      <c r="BN13" s="167">
        <v>0.26</v>
      </c>
      <c r="BO13" s="167">
        <v>0.3</v>
      </c>
      <c r="BP13" s="167">
        <v>0.28999999999999998</v>
      </c>
      <c r="BQ13" s="167">
        <v>0.28999999999999998</v>
      </c>
      <c r="BR13" s="155">
        <v>0.31</v>
      </c>
      <c r="BS13" s="167">
        <v>0.33</v>
      </c>
      <c r="BT13" s="167">
        <v>0.33</v>
      </c>
      <c r="BU13" s="169" t="s">
        <v>172</v>
      </c>
    </row>
    <row r="14" spans="1:73" x14ac:dyDescent="0.35">
      <c r="A14" s="166">
        <f t="shared" si="0"/>
        <v>10</v>
      </c>
      <c r="B14" s="155" t="s">
        <v>76</v>
      </c>
      <c r="C14" s="167">
        <v>7</v>
      </c>
      <c r="D14" s="167">
        <v>8</v>
      </c>
      <c r="E14" s="167">
        <v>10</v>
      </c>
      <c r="F14" s="167">
        <v>10</v>
      </c>
      <c r="G14" s="167">
        <v>9</v>
      </c>
      <c r="H14" s="167">
        <v>10</v>
      </c>
      <c r="I14" s="167">
        <v>9</v>
      </c>
      <c r="J14" s="167">
        <v>11</v>
      </c>
      <c r="K14" s="167">
        <v>11</v>
      </c>
      <c r="L14" s="167">
        <v>10</v>
      </c>
      <c r="M14" s="167">
        <v>10</v>
      </c>
      <c r="N14" s="167">
        <v>12</v>
      </c>
      <c r="O14" s="167">
        <v>11</v>
      </c>
      <c r="P14" s="167">
        <v>12</v>
      </c>
      <c r="Q14" s="167">
        <v>13</v>
      </c>
      <c r="R14" s="155">
        <v>13</v>
      </c>
      <c r="S14" s="167">
        <v>14</v>
      </c>
      <c r="T14" s="167">
        <v>15</v>
      </c>
      <c r="U14" s="169" t="s">
        <v>173</v>
      </c>
      <c r="AJ14" s="171"/>
      <c r="BA14" s="166">
        <f t="shared" si="1"/>
        <v>10</v>
      </c>
      <c r="BB14" s="155" t="s">
        <v>76</v>
      </c>
      <c r="BC14" s="167">
        <v>0.13</v>
      </c>
      <c r="BD14" s="167">
        <v>0.15</v>
      </c>
      <c r="BE14" s="167">
        <v>0.17</v>
      </c>
      <c r="BF14" s="167">
        <v>0.17</v>
      </c>
      <c r="BG14" s="167">
        <v>0.19</v>
      </c>
      <c r="BH14" s="167">
        <v>0.19</v>
      </c>
      <c r="BI14" s="167">
        <v>0.18</v>
      </c>
      <c r="BJ14" s="167">
        <v>0.21</v>
      </c>
      <c r="BK14" s="167">
        <v>0.2</v>
      </c>
      <c r="BL14" s="167">
        <v>0.2</v>
      </c>
      <c r="BM14" s="167">
        <v>0.2</v>
      </c>
      <c r="BN14" s="167">
        <v>0.23</v>
      </c>
      <c r="BO14" s="167">
        <v>0.22</v>
      </c>
      <c r="BP14" s="167">
        <v>0.23</v>
      </c>
      <c r="BQ14" s="167">
        <v>0.25</v>
      </c>
      <c r="BR14" s="155">
        <v>0.26</v>
      </c>
      <c r="BS14" s="167">
        <v>0.27</v>
      </c>
      <c r="BT14" s="167">
        <v>0.28999999999999998</v>
      </c>
      <c r="BU14" s="169" t="s">
        <v>173</v>
      </c>
    </row>
    <row r="15" spans="1:73" x14ac:dyDescent="0.35">
      <c r="A15" s="166">
        <f t="shared" si="0"/>
        <v>11</v>
      </c>
      <c r="B15" s="155" t="s">
        <v>77</v>
      </c>
      <c r="C15" s="167">
        <v>9</v>
      </c>
      <c r="D15" s="167">
        <v>10</v>
      </c>
      <c r="E15" s="167">
        <v>12</v>
      </c>
      <c r="F15" s="167">
        <v>11</v>
      </c>
      <c r="G15" s="167">
        <v>12</v>
      </c>
      <c r="H15" s="167">
        <v>12</v>
      </c>
      <c r="I15" s="167">
        <v>11</v>
      </c>
      <c r="J15" s="167">
        <v>13</v>
      </c>
      <c r="K15" s="167">
        <v>13</v>
      </c>
      <c r="L15" s="167">
        <v>13</v>
      </c>
      <c r="M15" s="167">
        <v>13</v>
      </c>
      <c r="N15" s="167">
        <v>14</v>
      </c>
      <c r="O15" s="167">
        <v>14</v>
      </c>
      <c r="P15" s="167">
        <v>14</v>
      </c>
      <c r="Q15" s="167">
        <v>15</v>
      </c>
      <c r="R15" s="155">
        <v>16</v>
      </c>
      <c r="S15" s="167">
        <v>17</v>
      </c>
      <c r="T15" s="167">
        <v>19</v>
      </c>
      <c r="U15" s="169" t="s">
        <v>176</v>
      </c>
      <c r="AJ15" s="171"/>
      <c r="BA15" s="166">
        <f t="shared" si="1"/>
        <v>11</v>
      </c>
      <c r="BB15" s="155" t="s">
        <v>77</v>
      </c>
      <c r="BC15" s="167">
        <v>0.14000000000000001</v>
      </c>
      <c r="BD15" s="167">
        <v>0.16</v>
      </c>
      <c r="BE15" s="167">
        <v>0.18</v>
      </c>
      <c r="BF15" s="167">
        <v>0.17</v>
      </c>
      <c r="BG15" s="167">
        <v>0.19</v>
      </c>
      <c r="BH15" s="167">
        <v>0.19</v>
      </c>
      <c r="BI15" s="167">
        <v>0.19</v>
      </c>
      <c r="BJ15" s="167">
        <v>0.21</v>
      </c>
      <c r="BK15" s="167">
        <v>0.2</v>
      </c>
      <c r="BL15" s="167">
        <v>0.22</v>
      </c>
      <c r="BM15" s="167">
        <v>0.22</v>
      </c>
      <c r="BN15" s="167">
        <v>0.23</v>
      </c>
      <c r="BO15" s="167">
        <v>0.24</v>
      </c>
      <c r="BP15" s="167">
        <v>0.24</v>
      </c>
      <c r="BQ15" s="167">
        <v>0.25</v>
      </c>
      <c r="BR15" s="155">
        <v>0.26</v>
      </c>
      <c r="BS15" s="167">
        <v>0.27</v>
      </c>
      <c r="BT15" s="167">
        <v>0.3</v>
      </c>
      <c r="BU15" s="169" t="s">
        <v>176</v>
      </c>
    </row>
    <row r="16" spans="1:73" x14ac:dyDescent="0.35">
      <c r="A16" s="166">
        <f t="shared" si="0"/>
        <v>12</v>
      </c>
      <c r="B16" s="155" t="s">
        <v>78</v>
      </c>
      <c r="C16" s="167">
        <v>10</v>
      </c>
      <c r="D16" s="167">
        <v>12</v>
      </c>
      <c r="E16" s="167">
        <v>14</v>
      </c>
      <c r="F16" s="167">
        <v>13</v>
      </c>
      <c r="G16" s="167">
        <v>14</v>
      </c>
      <c r="H16" s="167">
        <v>14</v>
      </c>
      <c r="I16" s="167">
        <v>14</v>
      </c>
      <c r="J16" s="167">
        <v>16</v>
      </c>
      <c r="K16" s="167">
        <v>15</v>
      </c>
      <c r="L16" s="167">
        <v>16</v>
      </c>
      <c r="M16" s="167">
        <v>16</v>
      </c>
      <c r="N16" s="167">
        <v>17</v>
      </c>
      <c r="O16" s="167">
        <v>17</v>
      </c>
      <c r="P16" s="167">
        <v>17</v>
      </c>
      <c r="Q16" s="167">
        <v>19</v>
      </c>
      <c r="R16" s="155">
        <v>20</v>
      </c>
      <c r="S16" s="167">
        <v>20</v>
      </c>
      <c r="T16" s="167">
        <v>22</v>
      </c>
      <c r="U16" s="169" t="s">
        <v>177</v>
      </c>
      <c r="AJ16" s="171"/>
      <c r="BA16" s="166">
        <f t="shared" si="1"/>
        <v>12</v>
      </c>
      <c r="BB16" s="155" t="s">
        <v>78</v>
      </c>
      <c r="BC16" s="167">
        <v>0.15</v>
      </c>
      <c r="BD16" s="167">
        <v>0.17</v>
      </c>
      <c r="BE16" s="167">
        <v>0.19</v>
      </c>
      <c r="BF16" s="167">
        <v>0.19</v>
      </c>
      <c r="BG16" s="167">
        <v>0.21</v>
      </c>
      <c r="BH16" s="167">
        <v>0.21</v>
      </c>
      <c r="BI16" s="167">
        <v>0.21</v>
      </c>
      <c r="BJ16" s="167">
        <v>0.23</v>
      </c>
      <c r="BK16" s="167">
        <v>0.22</v>
      </c>
      <c r="BL16" s="167">
        <v>0.24</v>
      </c>
      <c r="BM16" s="167">
        <v>0.24</v>
      </c>
      <c r="BN16" s="167">
        <v>0.26</v>
      </c>
      <c r="BO16" s="167">
        <v>0.26</v>
      </c>
      <c r="BP16" s="167">
        <v>0.26</v>
      </c>
      <c r="BQ16" s="167">
        <v>0.27</v>
      </c>
      <c r="BR16" s="155">
        <v>0.28999999999999998</v>
      </c>
      <c r="BS16" s="167">
        <v>0.3</v>
      </c>
      <c r="BT16" s="167">
        <v>0.32</v>
      </c>
      <c r="BU16" s="169" t="s">
        <v>177</v>
      </c>
    </row>
    <row r="17" spans="1:76" x14ac:dyDescent="0.35">
      <c r="A17" s="166">
        <f t="shared" si="0"/>
        <v>13</v>
      </c>
      <c r="B17" s="155" t="s">
        <v>79</v>
      </c>
      <c r="C17" s="167">
        <v>11</v>
      </c>
      <c r="D17" s="167">
        <v>14</v>
      </c>
      <c r="E17" s="167">
        <v>18</v>
      </c>
      <c r="F17" s="167">
        <v>18</v>
      </c>
      <c r="G17" s="167">
        <v>14</v>
      </c>
      <c r="H17" s="167">
        <v>18</v>
      </c>
      <c r="I17" s="167">
        <v>12</v>
      </c>
      <c r="J17" s="167">
        <v>16</v>
      </c>
      <c r="K17" s="167">
        <v>20</v>
      </c>
      <c r="L17" s="167">
        <v>14</v>
      </c>
      <c r="M17" s="167">
        <v>17</v>
      </c>
      <c r="N17" s="167">
        <v>16</v>
      </c>
      <c r="O17" s="167">
        <v>16</v>
      </c>
      <c r="P17" s="167">
        <v>18</v>
      </c>
      <c r="Q17" s="167">
        <v>18</v>
      </c>
      <c r="R17" s="155">
        <v>20</v>
      </c>
      <c r="S17" s="167">
        <v>22</v>
      </c>
      <c r="T17" s="167">
        <v>25</v>
      </c>
      <c r="U17" s="169" t="s">
        <v>178</v>
      </c>
      <c r="AJ17" s="171"/>
      <c r="BA17" s="166">
        <f t="shared" si="1"/>
        <v>13</v>
      </c>
      <c r="BB17" s="155" t="s">
        <v>79</v>
      </c>
      <c r="BC17" s="167">
        <v>0.11</v>
      </c>
      <c r="BD17" s="167">
        <v>0.13</v>
      </c>
      <c r="BE17" s="167">
        <v>0.15</v>
      </c>
      <c r="BF17" s="167">
        <v>0.15</v>
      </c>
      <c r="BG17" s="167">
        <v>0.15</v>
      </c>
      <c r="BH17" s="167">
        <v>0.16</v>
      </c>
      <c r="BI17" s="167">
        <v>0.14000000000000001</v>
      </c>
      <c r="BJ17" s="167">
        <v>0.16</v>
      </c>
      <c r="BK17" s="167">
        <v>0.17</v>
      </c>
      <c r="BL17" s="167">
        <v>0.15</v>
      </c>
      <c r="BM17" s="167">
        <v>0.15</v>
      </c>
      <c r="BN17" s="167">
        <v>0.18</v>
      </c>
      <c r="BO17" s="167">
        <v>0.17</v>
      </c>
      <c r="BP17" s="167">
        <v>0.18</v>
      </c>
      <c r="BQ17" s="167">
        <v>0.2</v>
      </c>
      <c r="BR17" s="155">
        <v>0.2</v>
      </c>
      <c r="BS17" s="167">
        <v>0.21</v>
      </c>
      <c r="BT17" s="167">
        <v>0.23</v>
      </c>
      <c r="BU17" s="169" t="s">
        <v>178</v>
      </c>
    </row>
    <row r="18" spans="1:76" x14ac:dyDescent="0.35">
      <c r="A18" s="166">
        <f t="shared" si="0"/>
        <v>14</v>
      </c>
      <c r="B18" s="155" t="s">
        <v>80</v>
      </c>
      <c r="C18" s="167">
        <v>6</v>
      </c>
      <c r="D18" s="167">
        <v>7</v>
      </c>
      <c r="E18" s="167">
        <v>9</v>
      </c>
      <c r="F18" s="167">
        <v>10</v>
      </c>
      <c r="G18" s="167">
        <v>7</v>
      </c>
      <c r="H18" s="167">
        <v>10</v>
      </c>
      <c r="I18" s="167">
        <v>6</v>
      </c>
      <c r="J18" s="167">
        <v>8</v>
      </c>
      <c r="K18" s="167">
        <v>11</v>
      </c>
      <c r="L18" s="167">
        <v>7</v>
      </c>
      <c r="M18" s="167">
        <v>10</v>
      </c>
      <c r="N18" s="167">
        <v>8</v>
      </c>
      <c r="O18" s="167">
        <v>9</v>
      </c>
      <c r="P18" s="167">
        <v>10</v>
      </c>
      <c r="Q18" s="167">
        <v>9</v>
      </c>
      <c r="R18" s="155">
        <v>11</v>
      </c>
      <c r="S18" s="167">
        <v>11</v>
      </c>
      <c r="T18" s="167">
        <v>13</v>
      </c>
      <c r="U18" s="169" t="s">
        <v>179</v>
      </c>
      <c r="AJ18" s="171"/>
      <c r="BA18" s="166">
        <f t="shared" si="1"/>
        <v>14</v>
      </c>
      <c r="BB18" s="155" t="s">
        <v>80</v>
      </c>
      <c r="BC18" s="167">
        <v>0.09</v>
      </c>
      <c r="BD18" s="167">
        <v>0.1</v>
      </c>
      <c r="BE18" s="167">
        <v>0.11</v>
      </c>
      <c r="BF18" s="167">
        <v>0.12</v>
      </c>
      <c r="BG18" s="167">
        <v>0.12</v>
      </c>
      <c r="BH18" s="167">
        <v>0.13</v>
      </c>
      <c r="BI18" s="167">
        <v>0.13</v>
      </c>
      <c r="BJ18" s="167">
        <v>0.13</v>
      </c>
      <c r="BK18" s="167">
        <v>0.15</v>
      </c>
      <c r="BL18" s="167">
        <v>0.13</v>
      </c>
      <c r="BM18" s="167">
        <v>0.15</v>
      </c>
      <c r="BN18" s="167">
        <v>0.14000000000000001</v>
      </c>
      <c r="BO18" s="167">
        <v>0.15</v>
      </c>
      <c r="BP18" s="167">
        <v>0.15</v>
      </c>
      <c r="BQ18" s="167">
        <v>0.15</v>
      </c>
      <c r="BR18" s="155">
        <v>0.17</v>
      </c>
      <c r="BS18" s="167">
        <v>0.17</v>
      </c>
      <c r="BT18" s="167">
        <v>0.18</v>
      </c>
      <c r="BU18" s="169" t="s">
        <v>179</v>
      </c>
    </row>
    <row r="19" spans="1:76" x14ac:dyDescent="0.35">
      <c r="A19" s="166">
        <f t="shared" si="0"/>
        <v>15</v>
      </c>
      <c r="B19" s="155" t="s">
        <v>81</v>
      </c>
      <c r="C19" s="167">
        <v>11</v>
      </c>
      <c r="D19" s="167">
        <v>14</v>
      </c>
      <c r="E19" s="167">
        <v>17</v>
      </c>
      <c r="F19" s="167">
        <v>16</v>
      </c>
      <c r="G19" s="167">
        <v>14</v>
      </c>
      <c r="H19" s="167">
        <v>17</v>
      </c>
      <c r="I19" s="167">
        <v>12</v>
      </c>
      <c r="J19" s="167">
        <v>15</v>
      </c>
      <c r="K19" s="167">
        <v>19</v>
      </c>
      <c r="L19" s="167">
        <v>14</v>
      </c>
      <c r="M19" s="167">
        <v>16</v>
      </c>
      <c r="N19" s="167">
        <v>16</v>
      </c>
      <c r="O19" s="167">
        <v>16</v>
      </c>
      <c r="P19" s="167">
        <v>18</v>
      </c>
      <c r="Q19" s="167">
        <v>18</v>
      </c>
      <c r="R19" s="155">
        <v>19</v>
      </c>
      <c r="S19" s="167">
        <v>21</v>
      </c>
      <c r="T19" s="167">
        <v>25</v>
      </c>
      <c r="U19" s="169" t="s">
        <v>180</v>
      </c>
      <c r="AJ19" s="172"/>
      <c r="BA19" s="166">
        <f t="shared" si="1"/>
        <v>15</v>
      </c>
      <c r="BB19" s="155" t="s">
        <v>81</v>
      </c>
      <c r="BC19" s="167">
        <v>0.12</v>
      </c>
      <c r="BD19" s="167">
        <v>0.14000000000000001</v>
      </c>
      <c r="BE19" s="167">
        <v>0.17</v>
      </c>
      <c r="BF19" s="167">
        <v>0.16</v>
      </c>
      <c r="BG19" s="167">
        <v>0.15</v>
      </c>
      <c r="BH19" s="167">
        <v>0.17</v>
      </c>
      <c r="BI19" s="167">
        <v>0.14000000000000001</v>
      </c>
      <c r="BJ19" s="167">
        <v>0.17</v>
      </c>
      <c r="BK19" s="167">
        <v>0.19</v>
      </c>
      <c r="BL19" s="167">
        <v>0.16</v>
      </c>
      <c r="BM19" s="167">
        <v>0.16</v>
      </c>
      <c r="BN19" s="167">
        <v>0.18</v>
      </c>
      <c r="BO19" s="167">
        <v>0.17</v>
      </c>
      <c r="BP19" s="167">
        <v>0.18</v>
      </c>
      <c r="BQ19" s="167">
        <v>0.2</v>
      </c>
      <c r="BR19" s="155">
        <v>0.2</v>
      </c>
      <c r="BS19" s="167">
        <v>0.22</v>
      </c>
      <c r="BT19" s="167">
        <v>0.25</v>
      </c>
      <c r="BU19" s="169" t="s">
        <v>180</v>
      </c>
    </row>
    <row r="20" spans="1:76" x14ac:dyDescent="0.35">
      <c r="A20" s="166">
        <f t="shared" si="0"/>
        <v>16</v>
      </c>
      <c r="B20" s="155" t="s">
        <v>82</v>
      </c>
      <c r="C20" s="167">
        <v>22</v>
      </c>
      <c r="D20" s="167">
        <v>26</v>
      </c>
      <c r="E20" s="167">
        <v>31</v>
      </c>
      <c r="F20" s="167">
        <v>31</v>
      </c>
      <c r="G20" s="167">
        <v>29</v>
      </c>
      <c r="H20" s="167">
        <v>33</v>
      </c>
      <c r="I20" s="167">
        <v>29</v>
      </c>
      <c r="J20" s="167">
        <v>33</v>
      </c>
      <c r="K20" s="167">
        <v>37</v>
      </c>
      <c r="L20" s="167">
        <v>33</v>
      </c>
      <c r="M20" s="167">
        <v>36</v>
      </c>
      <c r="N20" s="167">
        <v>36</v>
      </c>
      <c r="O20" s="167">
        <v>37</v>
      </c>
      <c r="P20" s="167">
        <v>38</v>
      </c>
      <c r="Q20" s="167">
        <v>39</v>
      </c>
      <c r="R20" s="155">
        <v>42</v>
      </c>
      <c r="S20" s="167">
        <v>45</v>
      </c>
      <c r="T20" s="167">
        <v>48</v>
      </c>
      <c r="U20" s="169" t="s">
        <v>169</v>
      </c>
      <c r="AJ20" s="172"/>
      <c r="BA20" s="166">
        <f t="shared" si="1"/>
        <v>16</v>
      </c>
      <c r="BB20" s="155" t="s">
        <v>82</v>
      </c>
      <c r="BC20" s="167">
        <v>0.1</v>
      </c>
      <c r="BD20" s="167">
        <v>0.12</v>
      </c>
      <c r="BE20" s="167">
        <v>0.13</v>
      </c>
      <c r="BF20" s="167">
        <v>0.13</v>
      </c>
      <c r="BG20" s="167">
        <v>0.14000000000000001</v>
      </c>
      <c r="BH20" s="167">
        <v>0.14000000000000001</v>
      </c>
      <c r="BI20" s="167">
        <v>0.17</v>
      </c>
      <c r="BJ20" s="167">
        <v>0.17</v>
      </c>
      <c r="BK20" s="167">
        <v>0.17</v>
      </c>
      <c r="BL20" s="167">
        <v>0.18</v>
      </c>
      <c r="BM20" s="167">
        <v>0.18</v>
      </c>
      <c r="BN20" s="167">
        <v>0.17</v>
      </c>
      <c r="BO20" s="167">
        <v>0.2</v>
      </c>
      <c r="BP20" s="167">
        <v>0.19</v>
      </c>
      <c r="BQ20" s="167">
        <v>0.19</v>
      </c>
      <c r="BR20" s="155">
        <v>0.21</v>
      </c>
      <c r="BS20" s="167">
        <v>0.22</v>
      </c>
      <c r="BT20" s="167">
        <v>0.22</v>
      </c>
      <c r="BU20" s="169" t="s">
        <v>169</v>
      </c>
    </row>
    <row r="21" spans="1:76" x14ac:dyDescent="0.35">
      <c r="A21" s="166">
        <f t="shared" si="0"/>
        <v>17</v>
      </c>
      <c r="B21" s="155" t="s">
        <v>218</v>
      </c>
      <c r="C21" s="167">
        <v>12</v>
      </c>
      <c r="D21" s="167">
        <v>13</v>
      </c>
      <c r="E21" s="167">
        <v>15</v>
      </c>
      <c r="F21" s="167">
        <v>16</v>
      </c>
      <c r="G21" s="167">
        <v>16</v>
      </c>
      <c r="H21" s="167">
        <v>17</v>
      </c>
      <c r="I21" s="167">
        <v>17</v>
      </c>
      <c r="J21" s="167">
        <v>18</v>
      </c>
      <c r="K21" s="167">
        <v>19</v>
      </c>
      <c r="L21" s="167">
        <v>19</v>
      </c>
      <c r="M21" s="167">
        <v>20</v>
      </c>
      <c r="N21" s="167">
        <v>19</v>
      </c>
      <c r="O21" s="167">
        <v>21</v>
      </c>
      <c r="P21" s="167">
        <v>21</v>
      </c>
      <c r="Q21" s="167">
        <v>21</v>
      </c>
      <c r="R21" s="155">
        <v>23</v>
      </c>
      <c r="S21" s="167">
        <v>24</v>
      </c>
      <c r="T21" s="167">
        <v>24</v>
      </c>
      <c r="U21" s="169" t="s">
        <v>181</v>
      </c>
      <c r="AJ21" s="172"/>
      <c r="BA21" s="166">
        <f t="shared" si="1"/>
        <v>17</v>
      </c>
      <c r="BB21" s="155" t="s">
        <v>218</v>
      </c>
      <c r="BC21" s="167">
        <v>0.14000000000000001</v>
      </c>
      <c r="BD21" s="167">
        <v>0.17</v>
      </c>
      <c r="BE21" s="167">
        <v>0.19</v>
      </c>
      <c r="BF21" s="167">
        <v>0.2</v>
      </c>
      <c r="BG21" s="167">
        <v>0.21</v>
      </c>
      <c r="BH21" s="167">
        <v>0.22</v>
      </c>
      <c r="BI21" s="167">
        <v>0.23</v>
      </c>
      <c r="BJ21" s="167">
        <v>0.23</v>
      </c>
      <c r="BK21" s="167">
        <v>0.24</v>
      </c>
      <c r="BL21" s="167">
        <v>0.26</v>
      </c>
      <c r="BM21" s="167">
        <v>0.27</v>
      </c>
      <c r="BN21" s="167">
        <v>0.26</v>
      </c>
      <c r="BO21" s="167">
        <v>0.28000000000000003</v>
      </c>
      <c r="BP21" s="167">
        <v>0.28000000000000003</v>
      </c>
      <c r="BQ21" s="167">
        <v>0.28000000000000003</v>
      </c>
      <c r="BR21" s="155">
        <v>0.3</v>
      </c>
      <c r="BS21" s="167">
        <v>0.31</v>
      </c>
      <c r="BT21" s="167">
        <v>0.31</v>
      </c>
      <c r="BU21" s="169" t="s">
        <v>181</v>
      </c>
    </row>
    <row r="22" spans="1:76" x14ac:dyDescent="0.35">
      <c r="A22" s="166">
        <f t="shared" si="0"/>
        <v>18</v>
      </c>
      <c r="B22" s="167" t="s">
        <v>219</v>
      </c>
      <c r="C22" s="167">
        <v>16</v>
      </c>
      <c r="D22" s="167">
        <v>18</v>
      </c>
      <c r="E22" s="167">
        <v>20</v>
      </c>
      <c r="F22" s="167">
        <v>20</v>
      </c>
      <c r="G22" s="167">
        <v>22</v>
      </c>
      <c r="H22" s="167">
        <v>22</v>
      </c>
      <c r="I22" s="167">
        <v>23</v>
      </c>
      <c r="J22" s="167">
        <v>25</v>
      </c>
      <c r="K22" s="167">
        <v>24</v>
      </c>
      <c r="L22" s="167">
        <v>25</v>
      </c>
      <c r="M22" s="167">
        <v>25</v>
      </c>
      <c r="N22" s="167">
        <v>27</v>
      </c>
      <c r="O22" s="167">
        <v>28</v>
      </c>
      <c r="P22" s="167">
        <v>28</v>
      </c>
      <c r="Q22" s="167">
        <v>29</v>
      </c>
      <c r="R22" s="167">
        <v>31</v>
      </c>
      <c r="S22" s="167">
        <v>32</v>
      </c>
      <c r="T22" s="167">
        <v>33</v>
      </c>
      <c r="U22" s="169" t="s">
        <v>182</v>
      </c>
      <c r="W22" s="155"/>
      <c r="X22" s="173"/>
      <c r="Y22" s="155"/>
      <c r="Z22" s="155"/>
      <c r="AA22" s="155"/>
      <c r="AB22" s="155"/>
      <c r="AC22" s="155"/>
      <c r="AD22" s="155"/>
      <c r="AE22" s="155"/>
      <c r="AF22" s="155"/>
      <c r="AG22" s="155"/>
      <c r="AH22" s="155"/>
      <c r="AI22" s="155"/>
      <c r="AJ22" s="172"/>
      <c r="AK22" s="155"/>
      <c r="AL22" s="155"/>
      <c r="AM22" s="155"/>
      <c r="AN22" s="155"/>
      <c r="AO22" s="155"/>
      <c r="AP22" s="155"/>
      <c r="AQ22" s="155"/>
      <c r="BA22" s="166">
        <f t="shared" si="1"/>
        <v>18</v>
      </c>
      <c r="BB22" s="167" t="s">
        <v>219</v>
      </c>
      <c r="BC22" s="167">
        <v>0.17</v>
      </c>
      <c r="BD22" s="167">
        <v>0.19</v>
      </c>
      <c r="BE22" s="167">
        <v>0.21</v>
      </c>
      <c r="BF22" s="167">
        <v>0.21</v>
      </c>
      <c r="BG22" s="167">
        <v>0.23</v>
      </c>
      <c r="BH22" s="167">
        <v>0.23</v>
      </c>
      <c r="BI22" s="167">
        <v>0.26</v>
      </c>
      <c r="BJ22" s="167">
        <v>0.27</v>
      </c>
      <c r="BK22" s="167">
        <v>0.26</v>
      </c>
      <c r="BL22" s="167">
        <v>0.28999999999999998</v>
      </c>
      <c r="BM22" s="167">
        <v>0.28999999999999998</v>
      </c>
      <c r="BN22" s="167">
        <v>0.28999999999999998</v>
      </c>
      <c r="BO22" s="167">
        <v>0.32</v>
      </c>
      <c r="BP22" s="167">
        <v>0.31</v>
      </c>
      <c r="BQ22" s="167">
        <v>0.31</v>
      </c>
      <c r="BR22" s="167">
        <v>0.33</v>
      </c>
      <c r="BS22" s="167">
        <v>0.36</v>
      </c>
      <c r="BT22" s="167">
        <v>0.36</v>
      </c>
      <c r="BU22" s="169" t="s">
        <v>182</v>
      </c>
      <c r="BW22" s="155"/>
      <c r="BX22" s="173"/>
    </row>
    <row r="23" spans="1:76" ht="16" thickBot="1" x14ac:dyDescent="0.4">
      <c r="A23" s="166">
        <f t="shared" si="0"/>
        <v>19</v>
      </c>
      <c r="B23" s="155" t="s">
        <v>83</v>
      </c>
      <c r="C23" s="167">
        <v>17</v>
      </c>
      <c r="D23" s="167">
        <v>19</v>
      </c>
      <c r="E23" s="167">
        <v>21</v>
      </c>
      <c r="F23" s="167">
        <v>22</v>
      </c>
      <c r="G23" s="167">
        <v>23</v>
      </c>
      <c r="H23" s="167">
        <v>24</v>
      </c>
      <c r="I23" s="167">
        <v>25</v>
      </c>
      <c r="J23" s="167">
        <v>26</v>
      </c>
      <c r="K23" s="167">
        <v>27</v>
      </c>
      <c r="L23" s="167">
        <v>28</v>
      </c>
      <c r="M23" s="167">
        <v>29</v>
      </c>
      <c r="N23" s="167">
        <v>28</v>
      </c>
      <c r="O23" s="167">
        <v>31</v>
      </c>
      <c r="P23" s="167">
        <v>30</v>
      </c>
      <c r="Q23" s="167">
        <v>31</v>
      </c>
      <c r="R23" s="155">
        <v>33</v>
      </c>
      <c r="S23" s="167">
        <v>35</v>
      </c>
      <c r="T23" s="167">
        <v>35</v>
      </c>
      <c r="U23" s="169" t="s">
        <v>183</v>
      </c>
      <c r="W23" s="155"/>
      <c r="X23" s="173"/>
      <c r="Y23" s="155"/>
      <c r="Z23" s="155"/>
      <c r="AA23" s="155"/>
      <c r="AB23" s="155"/>
      <c r="AC23" s="155"/>
      <c r="AD23" s="155"/>
      <c r="AE23" s="155"/>
      <c r="AF23" s="155"/>
      <c r="AG23" s="155"/>
      <c r="AH23" s="155"/>
      <c r="AI23" s="155"/>
      <c r="AJ23" s="171"/>
      <c r="AK23" s="155"/>
      <c r="AL23" s="155"/>
      <c r="AM23" s="155"/>
      <c r="AN23" s="155"/>
      <c r="AO23" s="155"/>
      <c r="AP23" s="155"/>
      <c r="AQ23" s="155"/>
      <c r="BA23" s="166">
        <f t="shared" si="1"/>
        <v>19</v>
      </c>
      <c r="BB23" s="155" t="s">
        <v>83</v>
      </c>
      <c r="BC23" s="167">
        <v>0.17</v>
      </c>
      <c r="BD23" s="167">
        <v>0.18</v>
      </c>
      <c r="BE23" s="167">
        <v>0.2</v>
      </c>
      <c r="BF23" s="167">
        <v>0.21</v>
      </c>
      <c r="BG23" s="167">
        <v>0.23</v>
      </c>
      <c r="BH23" s="167">
        <v>0.23</v>
      </c>
      <c r="BI23" s="167">
        <v>0.28000000000000003</v>
      </c>
      <c r="BJ23" s="167">
        <v>0.27</v>
      </c>
      <c r="BK23" s="167">
        <v>0.27</v>
      </c>
      <c r="BL23" s="167">
        <v>0.3</v>
      </c>
      <c r="BM23" s="167">
        <v>0.28999999999999998</v>
      </c>
      <c r="BN23" s="167">
        <v>0.28999999999999998</v>
      </c>
      <c r="BO23" s="167">
        <v>0.33</v>
      </c>
      <c r="BP23" s="167">
        <v>0.32</v>
      </c>
      <c r="BQ23" s="167">
        <v>0.32</v>
      </c>
      <c r="BR23" s="155">
        <v>0.34</v>
      </c>
      <c r="BS23" s="167">
        <v>0.36</v>
      </c>
      <c r="BT23" s="167">
        <v>0.34</v>
      </c>
      <c r="BU23" s="169" t="s">
        <v>183</v>
      </c>
      <c r="BW23" s="155"/>
      <c r="BX23" s="173"/>
    </row>
    <row r="24" spans="1:76" x14ac:dyDescent="0.35">
      <c r="A24" s="166">
        <f t="shared" si="0"/>
        <v>20</v>
      </c>
      <c r="B24" s="155" t="s">
        <v>84</v>
      </c>
      <c r="C24" s="167">
        <v>6</v>
      </c>
      <c r="D24" s="167">
        <v>7</v>
      </c>
      <c r="E24" s="167">
        <v>9</v>
      </c>
      <c r="F24" s="167">
        <v>9</v>
      </c>
      <c r="G24" s="167">
        <v>8</v>
      </c>
      <c r="H24" s="167">
        <v>10</v>
      </c>
      <c r="I24" s="167">
        <v>8</v>
      </c>
      <c r="J24" s="167">
        <v>9</v>
      </c>
      <c r="K24" s="167">
        <v>11</v>
      </c>
      <c r="L24" s="167">
        <v>9</v>
      </c>
      <c r="M24" s="167">
        <v>10</v>
      </c>
      <c r="N24" s="167">
        <v>10</v>
      </c>
      <c r="O24" s="167">
        <v>10</v>
      </c>
      <c r="P24" s="167">
        <v>11</v>
      </c>
      <c r="Q24" s="167">
        <v>11</v>
      </c>
      <c r="R24" s="155">
        <v>12</v>
      </c>
      <c r="S24" s="167">
        <v>12</v>
      </c>
      <c r="T24" s="167">
        <v>13</v>
      </c>
      <c r="U24" s="169" t="s">
        <v>184</v>
      </c>
      <c r="W24" s="174"/>
      <c r="Y24" s="155"/>
      <c r="Z24" s="155"/>
      <c r="AA24" s="155"/>
      <c r="AB24" s="155"/>
      <c r="AC24" s="155"/>
      <c r="AD24" s="155"/>
      <c r="AE24" s="155"/>
      <c r="AF24" s="155"/>
      <c r="AG24" s="155"/>
      <c r="AH24" s="155"/>
      <c r="AI24" s="155"/>
      <c r="AJ24" s="171"/>
      <c r="AK24" s="155"/>
      <c r="AL24" s="155"/>
      <c r="AM24" s="155"/>
      <c r="AN24" s="155"/>
      <c r="AO24" s="155"/>
      <c r="AP24" s="155"/>
      <c r="AQ24" s="155"/>
      <c r="BA24" s="166">
        <f t="shared" si="1"/>
        <v>20</v>
      </c>
      <c r="BB24" s="155" t="s">
        <v>84</v>
      </c>
      <c r="BC24" s="167">
        <v>0.09</v>
      </c>
      <c r="BD24" s="167">
        <v>0.1</v>
      </c>
      <c r="BE24" s="167">
        <v>0.12</v>
      </c>
      <c r="BF24" s="167">
        <v>0.12</v>
      </c>
      <c r="BG24" s="167">
        <v>0.11</v>
      </c>
      <c r="BH24" s="167">
        <v>0.13</v>
      </c>
      <c r="BI24" s="167">
        <v>0.11</v>
      </c>
      <c r="BJ24" s="167">
        <v>0.13</v>
      </c>
      <c r="BK24" s="167">
        <v>0.15</v>
      </c>
      <c r="BL24" s="167">
        <v>0.12</v>
      </c>
      <c r="BM24" s="167">
        <v>0.14000000000000001</v>
      </c>
      <c r="BN24" s="167">
        <v>0.14000000000000001</v>
      </c>
      <c r="BO24" s="167">
        <v>0.14000000000000001</v>
      </c>
      <c r="BP24" s="167">
        <v>0.15</v>
      </c>
      <c r="BQ24" s="167">
        <v>0.15</v>
      </c>
      <c r="BR24" s="155">
        <v>0.16</v>
      </c>
      <c r="BS24" s="167">
        <v>0.16</v>
      </c>
      <c r="BT24" s="167">
        <v>0.18</v>
      </c>
      <c r="BU24" s="169" t="s">
        <v>184</v>
      </c>
      <c r="BW24" s="174"/>
    </row>
    <row r="25" spans="1:76" x14ac:dyDescent="0.35">
      <c r="A25" s="166">
        <f t="shared" si="0"/>
        <v>21</v>
      </c>
      <c r="B25" s="155" t="s">
        <v>85</v>
      </c>
      <c r="C25" s="167">
        <v>9</v>
      </c>
      <c r="D25" s="167">
        <v>11</v>
      </c>
      <c r="E25" s="167">
        <v>12</v>
      </c>
      <c r="F25" s="167">
        <v>12</v>
      </c>
      <c r="G25" s="167">
        <v>12</v>
      </c>
      <c r="H25" s="167">
        <v>13</v>
      </c>
      <c r="I25" s="167">
        <v>11</v>
      </c>
      <c r="J25" s="167">
        <v>13</v>
      </c>
      <c r="K25" s="167">
        <v>14</v>
      </c>
      <c r="L25" s="167">
        <v>13</v>
      </c>
      <c r="M25" s="167">
        <v>13</v>
      </c>
      <c r="N25" s="167">
        <v>15</v>
      </c>
      <c r="O25" s="167">
        <v>14</v>
      </c>
      <c r="P25" s="167">
        <v>15</v>
      </c>
      <c r="Q25" s="167">
        <v>16</v>
      </c>
      <c r="R25" s="155">
        <v>17</v>
      </c>
      <c r="S25" s="167">
        <v>17</v>
      </c>
      <c r="T25" s="167">
        <v>19</v>
      </c>
      <c r="U25" s="169" t="s">
        <v>185</v>
      </c>
      <c r="W25" s="175"/>
      <c r="Y25" s="155"/>
      <c r="Z25" s="155"/>
      <c r="AA25" s="155"/>
      <c r="AB25" s="155"/>
      <c r="AC25" s="155"/>
      <c r="AD25" s="155"/>
      <c r="AE25" s="155"/>
      <c r="AF25" s="155"/>
      <c r="AG25" s="155"/>
      <c r="AH25" s="155"/>
      <c r="AI25" s="155"/>
      <c r="AJ25" s="171"/>
      <c r="AK25" s="155"/>
      <c r="AL25" s="155"/>
      <c r="AM25" s="155"/>
      <c r="AN25" s="155"/>
      <c r="AO25" s="155"/>
      <c r="AP25" s="155"/>
      <c r="AQ25" s="155"/>
      <c r="BA25" s="166">
        <f t="shared" si="1"/>
        <v>21</v>
      </c>
      <c r="BB25" s="155" t="s">
        <v>85</v>
      </c>
      <c r="BC25" s="167">
        <v>0.13</v>
      </c>
      <c r="BD25" s="167">
        <v>0.15</v>
      </c>
      <c r="BE25" s="167">
        <v>0.17</v>
      </c>
      <c r="BF25" s="167">
        <v>0.16</v>
      </c>
      <c r="BG25" s="167">
        <v>0.18</v>
      </c>
      <c r="BH25" s="167">
        <v>0.18</v>
      </c>
      <c r="BI25" s="167">
        <v>0.18</v>
      </c>
      <c r="BJ25" s="167">
        <v>0.19</v>
      </c>
      <c r="BK25" s="167">
        <v>0.19</v>
      </c>
      <c r="BL25" s="167">
        <v>0.2</v>
      </c>
      <c r="BM25" s="167">
        <v>0.2</v>
      </c>
      <c r="BN25" s="167">
        <v>0.22</v>
      </c>
      <c r="BO25" s="167">
        <v>0.22</v>
      </c>
      <c r="BP25" s="167">
        <v>0.22</v>
      </c>
      <c r="BQ25" s="167">
        <v>0.23</v>
      </c>
      <c r="BR25" s="155">
        <v>0.25</v>
      </c>
      <c r="BS25" s="167">
        <v>0.25</v>
      </c>
      <c r="BT25" s="167">
        <v>0.28000000000000003</v>
      </c>
      <c r="BU25" s="169" t="s">
        <v>185</v>
      </c>
      <c r="BW25" s="175"/>
    </row>
    <row r="26" spans="1:76" x14ac:dyDescent="0.35">
      <c r="A26" s="166">
        <f t="shared" si="0"/>
        <v>22</v>
      </c>
      <c r="B26" s="155" t="s">
        <v>86</v>
      </c>
      <c r="C26" s="167">
        <v>23</v>
      </c>
      <c r="D26" s="167">
        <v>26</v>
      </c>
      <c r="E26" s="167">
        <v>30</v>
      </c>
      <c r="F26" s="167">
        <v>31</v>
      </c>
      <c r="G26" s="167">
        <v>31</v>
      </c>
      <c r="H26" s="167">
        <v>33</v>
      </c>
      <c r="I26" s="167">
        <v>32</v>
      </c>
      <c r="J26" s="167">
        <v>35</v>
      </c>
      <c r="K26" s="167">
        <v>37</v>
      </c>
      <c r="L26" s="167">
        <v>36</v>
      </c>
      <c r="M26" s="167">
        <v>37</v>
      </c>
      <c r="N26" s="167">
        <v>38</v>
      </c>
      <c r="O26" s="167">
        <v>40</v>
      </c>
      <c r="P26" s="167">
        <v>40</v>
      </c>
      <c r="Q26" s="167">
        <v>41</v>
      </c>
      <c r="R26" s="155">
        <v>44</v>
      </c>
      <c r="S26" s="167">
        <v>46</v>
      </c>
      <c r="T26" s="167">
        <v>48</v>
      </c>
      <c r="U26" s="169" t="s">
        <v>186</v>
      </c>
      <c r="W26" s="175"/>
      <c r="Y26" s="155"/>
      <c r="Z26" s="155"/>
      <c r="AA26" s="155"/>
      <c r="AB26" s="155"/>
      <c r="AC26" s="155"/>
      <c r="AD26" s="155"/>
      <c r="AE26" s="155"/>
      <c r="AF26" s="155"/>
      <c r="AG26" s="155"/>
      <c r="AH26" s="155"/>
      <c r="AI26" s="155"/>
      <c r="AJ26" s="176"/>
      <c r="AK26" s="155"/>
      <c r="AL26" s="155"/>
      <c r="AM26" s="155"/>
      <c r="AN26" s="155"/>
      <c r="AO26" s="155"/>
      <c r="AP26" s="155"/>
      <c r="AQ26" s="155"/>
      <c r="BA26" s="166">
        <f t="shared" si="1"/>
        <v>22</v>
      </c>
      <c r="BB26" s="155" t="s">
        <v>86</v>
      </c>
      <c r="BC26" s="167">
        <v>0.13</v>
      </c>
      <c r="BD26" s="167">
        <v>0.15</v>
      </c>
      <c r="BE26" s="167">
        <v>0.16</v>
      </c>
      <c r="BF26" s="167">
        <v>0.17</v>
      </c>
      <c r="BG26" s="167">
        <v>0.18</v>
      </c>
      <c r="BH26" s="167">
        <v>0.18</v>
      </c>
      <c r="BI26" s="167">
        <v>0.22</v>
      </c>
      <c r="BJ26" s="167">
        <v>0.22</v>
      </c>
      <c r="BK26" s="167">
        <v>0.22</v>
      </c>
      <c r="BL26" s="167">
        <v>0.23</v>
      </c>
      <c r="BM26" s="167">
        <v>0.23</v>
      </c>
      <c r="BN26" s="167">
        <v>0.23</v>
      </c>
      <c r="BO26" s="167">
        <v>0.26</v>
      </c>
      <c r="BP26" s="167">
        <v>0.25</v>
      </c>
      <c r="BQ26" s="167">
        <v>0.25</v>
      </c>
      <c r="BR26" s="155">
        <v>0.27</v>
      </c>
      <c r="BS26" s="167">
        <v>0.28999999999999998</v>
      </c>
      <c r="BT26" s="167">
        <v>0.27</v>
      </c>
      <c r="BU26" s="169" t="s">
        <v>186</v>
      </c>
      <c r="BW26" s="175"/>
    </row>
    <row r="27" spans="1:76" x14ac:dyDescent="0.35">
      <c r="A27" s="166">
        <f t="shared" si="0"/>
        <v>23</v>
      </c>
      <c r="B27" s="155" t="s">
        <v>87</v>
      </c>
      <c r="C27" s="167">
        <v>20</v>
      </c>
      <c r="D27" s="167">
        <v>24</v>
      </c>
      <c r="E27" s="167">
        <v>28</v>
      </c>
      <c r="F27" s="167">
        <v>28</v>
      </c>
      <c r="G27" s="167">
        <v>26</v>
      </c>
      <c r="H27" s="167">
        <v>30</v>
      </c>
      <c r="I27" s="167">
        <v>26</v>
      </c>
      <c r="J27" s="167">
        <v>30</v>
      </c>
      <c r="K27" s="167">
        <v>33</v>
      </c>
      <c r="L27" s="167">
        <v>30</v>
      </c>
      <c r="M27" s="167">
        <v>32</v>
      </c>
      <c r="N27" s="167">
        <v>32</v>
      </c>
      <c r="O27" s="167">
        <v>33</v>
      </c>
      <c r="P27" s="167">
        <v>34</v>
      </c>
      <c r="Q27" s="167">
        <v>35</v>
      </c>
      <c r="R27" s="155">
        <v>38</v>
      </c>
      <c r="S27" s="167">
        <v>40</v>
      </c>
      <c r="T27" s="167">
        <v>43</v>
      </c>
      <c r="U27" s="169" t="s">
        <v>169</v>
      </c>
      <c r="W27" s="177"/>
      <c r="Y27" s="155"/>
      <c r="Z27" s="155"/>
      <c r="AA27" s="155"/>
      <c r="AB27" s="155"/>
      <c r="AC27" s="155"/>
      <c r="AD27" s="155"/>
      <c r="AE27" s="155"/>
      <c r="AF27" s="155"/>
      <c r="AG27" s="155"/>
      <c r="AH27" s="155"/>
      <c r="AI27" s="155"/>
      <c r="AJ27" s="171"/>
      <c r="AK27" s="155"/>
      <c r="AL27" s="155"/>
      <c r="AM27" s="155"/>
      <c r="AN27" s="155"/>
      <c r="AO27" s="155"/>
      <c r="AP27" s="155"/>
      <c r="AQ27" s="155"/>
      <c r="BA27" s="166">
        <f t="shared" si="1"/>
        <v>23</v>
      </c>
      <c r="BB27" s="155" t="s">
        <v>87</v>
      </c>
      <c r="BC27" s="167">
        <v>0.09</v>
      </c>
      <c r="BD27" s="167">
        <v>0.11</v>
      </c>
      <c r="BE27" s="167">
        <v>0.12</v>
      </c>
      <c r="BF27" s="167">
        <v>0.11</v>
      </c>
      <c r="BG27" s="167">
        <v>0.13</v>
      </c>
      <c r="BH27" s="167">
        <v>0.13</v>
      </c>
      <c r="BI27" s="167">
        <v>0.15</v>
      </c>
      <c r="BJ27" s="167">
        <v>0.15</v>
      </c>
      <c r="BK27" s="167">
        <v>0.15</v>
      </c>
      <c r="BL27" s="167">
        <v>0.16</v>
      </c>
      <c r="BM27" s="167">
        <v>0.16</v>
      </c>
      <c r="BN27" s="167">
        <v>0.16</v>
      </c>
      <c r="BO27" s="167">
        <v>0.18</v>
      </c>
      <c r="BP27" s="167">
        <v>0.17</v>
      </c>
      <c r="BQ27" s="167">
        <v>0.17</v>
      </c>
      <c r="BR27" s="155">
        <v>0.18</v>
      </c>
      <c r="BS27" s="167">
        <v>0.2</v>
      </c>
      <c r="BT27" s="167">
        <v>0.2</v>
      </c>
      <c r="BU27" s="169" t="s">
        <v>169</v>
      </c>
      <c r="BW27" s="177"/>
    </row>
    <row r="28" spans="1:76" x14ac:dyDescent="0.35">
      <c r="A28" s="166">
        <f t="shared" si="0"/>
        <v>24</v>
      </c>
      <c r="B28" s="155" t="s">
        <v>88</v>
      </c>
      <c r="C28" s="167">
        <v>19</v>
      </c>
      <c r="D28" s="167">
        <v>22</v>
      </c>
      <c r="E28" s="167">
        <v>24</v>
      </c>
      <c r="F28" s="167">
        <v>25</v>
      </c>
      <c r="G28" s="167">
        <v>26</v>
      </c>
      <c r="H28" s="167">
        <v>27</v>
      </c>
      <c r="I28" s="167">
        <v>27</v>
      </c>
      <c r="J28" s="167">
        <v>29</v>
      </c>
      <c r="K28" s="167">
        <v>30</v>
      </c>
      <c r="L28" s="167">
        <v>30</v>
      </c>
      <c r="M28" s="167">
        <v>31</v>
      </c>
      <c r="N28" s="167">
        <v>32</v>
      </c>
      <c r="O28" s="167">
        <v>33</v>
      </c>
      <c r="P28" s="167">
        <v>33</v>
      </c>
      <c r="Q28" s="167">
        <v>34</v>
      </c>
      <c r="R28" s="155">
        <v>37</v>
      </c>
      <c r="S28" s="167">
        <v>38</v>
      </c>
      <c r="T28" s="167">
        <v>40</v>
      </c>
      <c r="U28" s="169" t="s">
        <v>187</v>
      </c>
      <c r="W28" s="177"/>
      <c r="Y28" s="155"/>
      <c r="Z28" s="155"/>
      <c r="AA28" s="155"/>
      <c r="AB28" s="155"/>
      <c r="AC28" s="155"/>
      <c r="AD28" s="155"/>
      <c r="AE28" s="155"/>
      <c r="AF28" s="155"/>
      <c r="AG28" s="155"/>
      <c r="AH28" s="155"/>
      <c r="AI28" s="155"/>
      <c r="AJ28" s="176"/>
      <c r="AK28" s="155"/>
      <c r="AL28" s="155"/>
      <c r="AM28" s="155"/>
      <c r="AN28" s="155"/>
      <c r="AO28" s="155"/>
      <c r="AP28" s="155"/>
      <c r="AQ28" s="155"/>
      <c r="BA28" s="166">
        <f t="shared" si="1"/>
        <v>24</v>
      </c>
      <c r="BB28" s="155" t="s">
        <v>88</v>
      </c>
      <c r="BC28" s="167">
        <v>0.12</v>
      </c>
      <c r="BD28" s="167">
        <v>0.14000000000000001</v>
      </c>
      <c r="BE28" s="167">
        <v>0.16</v>
      </c>
      <c r="BF28" s="167">
        <v>0.15</v>
      </c>
      <c r="BG28" s="167">
        <v>0.17</v>
      </c>
      <c r="BH28" s="167">
        <v>0.17</v>
      </c>
      <c r="BI28" s="167">
        <v>0.2</v>
      </c>
      <c r="BJ28" s="167">
        <v>0.2</v>
      </c>
      <c r="BK28" s="167">
        <v>0.2</v>
      </c>
      <c r="BL28" s="167">
        <v>0.21</v>
      </c>
      <c r="BM28" s="167">
        <v>0.21</v>
      </c>
      <c r="BN28" s="167">
        <v>0.21</v>
      </c>
      <c r="BO28" s="167">
        <v>0.24</v>
      </c>
      <c r="BP28" s="167">
        <v>0.23</v>
      </c>
      <c r="BQ28" s="167">
        <v>0.23</v>
      </c>
      <c r="BR28" s="155">
        <v>0.25</v>
      </c>
      <c r="BS28" s="167">
        <v>0.26</v>
      </c>
      <c r="BT28" s="167">
        <v>0.26</v>
      </c>
      <c r="BU28" s="169" t="s">
        <v>187</v>
      </c>
      <c r="BV28" s="94" t="s">
        <v>252</v>
      </c>
      <c r="BW28" s="177"/>
    </row>
    <row r="29" spans="1:76" x14ac:dyDescent="0.35">
      <c r="A29" s="166">
        <f t="shared" si="0"/>
        <v>25</v>
      </c>
      <c r="B29" s="155" t="s">
        <v>89</v>
      </c>
      <c r="C29" s="167">
        <v>23</v>
      </c>
      <c r="D29" s="167">
        <v>26</v>
      </c>
      <c r="E29" s="167">
        <v>29</v>
      </c>
      <c r="F29" s="167">
        <v>30</v>
      </c>
      <c r="G29" s="167">
        <v>32</v>
      </c>
      <c r="H29" s="167">
        <v>33</v>
      </c>
      <c r="I29" s="167">
        <v>34</v>
      </c>
      <c r="J29" s="167">
        <v>36</v>
      </c>
      <c r="K29" s="167">
        <v>37</v>
      </c>
      <c r="L29" s="167">
        <v>37</v>
      </c>
      <c r="M29" s="167">
        <v>38</v>
      </c>
      <c r="N29" s="167">
        <v>39</v>
      </c>
      <c r="O29" s="167">
        <v>41</v>
      </c>
      <c r="P29" s="167">
        <v>41</v>
      </c>
      <c r="Q29" s="167">
        <v>42</v>
      </c>
      <c r="R29" s="155">
        <v>45</v>
      </c>
      <c r="S29" s="167">
        <v>47</v>
      </c>
      <c r="T29" s="167">
        <v>48</v>
      </c>
      <c r="U29" s="169" t="s">
        <v>188</v>
      </c>
      <c r="W29" s="177"/>
      <c r="Y29" s="155"/>
      <c r="Z29" s="155"/>
      <c r="AA29" s="155"/>
      <c r="AB29" s="155"/>
      <c r="AC29" s="155"/>
      <c r="AD29" s="155"/>
      <c r="AE29" s="155"/>
      <c r="AF29" s="155"/>
      <c r="AG29" s="155"/>
      <c r="AH29" s="155"/>
      <c r="AI29" s="155"/>
      <c r="AJ29" s="171"/>
      <c r="AK29" s="155"/>
      <c r="AL29" s="155"/>
      <c r="AM29" s="155"/>
      <c r="AN29" s="155"/>
      <c r="AO29" s="155"/>
      <c r="AP29" s="155"/>
      <c r="AQ29" s="155"/>
      <c r="BA29" s="166">
        <f t="shared" si="1"/>
        <v>25</v>
      </c>
      <c r="BB29" s="155" t="s">
        <v>89</v>
      </c>
      <c r="BC29" s="167">
        <v>0.17</v>
      </c>
      <c r="BD29" s="167">
        <v>0.19</v>
      </c>
      <c r="BE29" s="167">
        <v>0.21</v>
      </c>
      <c r="BF29" s="167">
        <v>0.21</v>
      </c>
      <c r="BG29" s="167">
        <v>0.23</v>
      </c>
      <c r="BH29" s="167">
        <v>0.23</v>
      </c>
      <c r="BI29" s="167">
        <v>0.28000000000000003</v>
      </c>
      <c r="BJ29" s="167">
        <v>0.27</v>
      </c>
      <c r="BK29" s="167">
        <v>0.27</v>
      </c>
      <c r="BL29" s="167">
        <v>0.3</v>
      </c>
      <c r="BM29" s="167">
        <v>0.28999999999999998</v>
      </c>
      <c r="BN29" s="167">
        <v>0.28999999999999998</v>
      </c>
      <c r="BO29" s="167">
        <v>0.33</v>
      </c>
      <c r="BP29" s="167">
        <v>0.32</v>
      </c>
      <c r="BQ29" s="167">
        <v>0.32</v>
      </c>
      <c r="BR29" s="155">
        <v>0.34</v>
      </c>
      <c r="BS29" s="167">
        <v>0.36</v>
      </c>
      <c r="BT29" s="167">
        <v>0.36</v>
      </c>
      <c r="BU29" s="169" t="s">
        <v>188</v>
      </c>
      <c r="BW29" s="177"/>
    </row>
    <row r="30" spans="1:76" x14ac:dyDescent="0.35">
      <c r="A30" s="166">
        <f t="shared" si="0"/>
        <v>26</v>
      </c>
      <c r="B30" s="155" t="s">
        <v>90</v>
      </c>
      <c r="C30" s="167">
        <v>10</v>
      </c>
      <c r="D30" s="167">
        <v>11</v>
      </c>
      <c r="E30" s="167">
        <v>13</v>
      </c>
      <c r="F30" s="167">
        <v>13</v>
      </c>
      <c r="G30" s="167">
        <v>14</v>
      </c>
      <c r="H30" s="167">
        <v>15</v>
      </c>
      <c r="I30" s="167">
        <v>16</v>
      </c>
      <c r="J30" s="167">
        <v>16</v>
      </c>
      <c r="K30" s="167">
        <v>17</v>
      </c>
      <c r="L30" s="167">
        <v>17</v>
      </c>
      <c r="M30" s="167">
        <v>18</v>
      </c>
      <c r="N30" s="167">
        <v>17</v>
      </c>
      <c r="O30" s="167">
        <v>16</v>
      </c>
      <c r="P30" s="167">
        <v>19</v>
      </c>
      <c r="Q30" s="167">
        <v>19</v>
      </c>
      <c r="R30" s="155">
        <v>20</v>
      </c>
      <c r="S30" s="167">
        <v>21</v>
      </c>
      <c r="T30" s="167">
        <v>21</v>
      </c>
      <c r="U30" s="169" t="s">
        <v>189</v>
      </c>
      <c r="W30" s="177"/>
      <c r="Y30" s="155"/>
      <c r="Z30" s="155"/>
      <c r="AA30" s="155"/>
      <c r="AB30" s="155"/>
      <c r="AC30" s="155"/>
      <c r="AD30" s="155"/>
      <c r="AE30" s="155"/>
      <c r="AF30" s="155"/>
      <c r="AG30" s="155"/>
      <c r="AH30" s="155"/>
      <c r="AI30" s="155"/>
      <c r="AJ30" s="176"/>
      <c r="AK30" s="155"/>
      <c r="AL30" s="155"/>
      <c r="AM30" s="155"/>
      <c r="AN30" s="155"/>
      <c r="AO30" s="155"/>
      <c r="AP30" s="155"/>
      <c r="AQ30" s="155"/>
      <c r="BA30" s="166">
        <f t="shared" si="1"/>
        <v>26</v>
      </c>
      <c r="BB30" s="155" t="s">
        <v>90</v>
      </c>
      <c r="BC30" s="167">
        <v>0.15</v>
      </c>
      <c r="BD30" s="167">
        <v>0.16</v>
      </c>
      <c r="BE30" s="167">
        <v>0.18</v>
      </c>
      <c r="BF30" s="167">
        <v>0.19</v>
      </c>
      <c r="BG30" s="167">
        <v>0.21</v>
      </c>
      <c r="BH30" s="167">
        <v>0.21</v>
      </c>
      <c r="BI30" s="167">
        <v>0.24</v>
      </c>
      <c r="BJ30" s="167">
        <v>0.24</v>
      </c>
      <c r="BK30" s="167">
        <v>0.24</v>
      </c>
      <c r="BL30" s="167">
        <v>0.26</v>
      </c>
      <c r="BM30" s="167">
        <v>0.26</v>
      </c>
      <c r="BN30" s="167">
        <v>0.25</v>
      </c>
      <c r="BO30" s="167">
        <v>0.28999999999999998</v>
      </c>
      <c r="BP30" s="167">
        <v>0.28000000000000003</v>
      </c>
      <c r="BQ30" s="167">
        <v>0.28000000000000003</v>
      </c>
      <c r="BR30" s="155">
        <v>0.3</v>
      </c>
      <c r="BS30" s="167">
        <v>0.32</v>
      </c>
      <c r="BT30" s="167">
        <v>0.3</v>
      </c>
      <c r="BU30" s="169" t="s">
        <v>189</v>
      </c>
      <c r="BW30" s="177"/>
    </row>
    <row r="31" spans="1:76" x14ac:dyDescent="0.35">
      <c r="A31" s="166">
        <f t="shared" si="0"/>
        <v>27</v>
      </c>
      <c r="B31" s="155" t="s">
        <v>158</v>
      </c>
      <c r="C31" s="167">
        <v>6</v>
      </c>
      <c r="D31" s="167">
        <v>8</v>
      </c>
      <c r="E31" s="167">
        <v>10</v>
      </c>
      <c r="F31" s="167">
        <v>10</v>
      </c>
      <c r="G31" s="167">
        <v>7</v>
      </c>
      <c r="H31" s="167">
        <v>10</v>
      </c>
      <c r="I31" s="167">
        <v>6</v>
      </c>
      <c r="J31" s="167">
        <v>8</v>
      </c>
      <c r="K31" s="167">
        <v>11</v>
      </c>
      <c r="L31" s="167">
        <v>9</v>
      </c>
      <c r="M31" s="167">
        <v>11</v>
      </c>
      <c r="N31" s="167">
        <v>10</v>
      </c>
      <c r="O31" s="167">
        <v>8</v>
      </c>
      <c r="P31" s="167">
        <v>11</v>
      </c>
      <c r="Q31" s="167">
        <v>11</v>
      </c>
      <c r="R31" s="155">
        <v>12</v>
      </c>
      <c r="S31" s="167">
        <v>12</v>
      </c>
      <c r="T31" s="167">
        <v>14</v>
      </c>
      <c r="U31" s="169" t="s">
        <v>190</v>
      </c>
      <c r="W31" s="177"/>
      <c r="Y31" s="155"/>
      <c r="Z31" s="155"/>
      <c r="AA31" s="155"/>
      <c r="AB31" s="155"/>
      <c r="AC31" s="155"/>
      <c r="AD31" s="155"/>
      <c r="AE31" s="155"/>
      <c r="AF31" s="155"/>
      <c r="AG31" s="155"/>
      <c r="AH31" s="155"/>
      <c r="AI31" s="155"/>
      <c r="AJ31" s="171"/>
      <c r="AK31" s="155"/>
      <c r="AL31" s="155"/>
      <c r="AM31" s="155"/>
      <c r="AN31" s="155"/>
      <c r="AO31" s="155"/>
      <c r="AP31" s="155"/>
      <c r="AQ31" s="155"/>
      <c r="BA31" s="166">
        <f t="shared" si="1"/>
        <v>27</v>
      </c>
      <c r="BB31" s="155" t="s">
        <v>158</v>
      </c>
      <c r="BC31" s="167">
        <v>0.08</v>
      </c>
      <c r="BD31" s="167">
        <v>0.1</v>
      </c>
      <c r="BE31" s="167">
        <v>0.12</v>
      </c>
      <c r="BF31" s="167">
        <v>0.11</v>
      </c>
      <c r="BG31" s="167">
        <v>0.1</v>
      </c>
      <c r="BH31" s="167">
        <v>0.11</v>
      </c>
      <c r="BI31" s="167">
        <v>0.09</v>
      </c>
      <c r="BJ31" s="167">
        <v>0.11</v>
      </c>
      <c r="BK31" s="167">
        <v>0.13</v>
      </c>
      <c r="BL31" s="167">
        <v>0.11</v>
      </c>
      <c r="BM31" s="167">
        <v>0.11</v>
      </c>
      <c r="BN31" s="167">
        <v>0.12</v>
      </c>
      <c r="BO31" s="167">
        <v>0.11</v>
      </c>
      <c r="BP31" s="167">
        <v>0.17</v>
      </c>
      <c r="BQ31" s="167">
        <v>0.17</v>
      </c>
      <c r="BR31" s="155">
        <v>0.19</v>
      </c>
      <c r="BS31" s="167">
        <v>0.15</v>
      </c>
      <c r="BT31" s="167">
        <v>0.17</v>
      </c>
      <c r="BU31" s="169" t="s">
        <v>190</v>
      </c>
      <c r="BW31" s="177"/>
    </row>
    <row r="32" spans="1:76" x14ac:dyDescent="0.35">
      <c r="A32" s="166">
        <f t="shared" si="0"/>
        <v>28</v>
      </c>
      <c r="B32" s="167" t="s">
        <v>159</v>
      </c>
      <c r="C32" s="167">
        <v>13</v>
      </c>
      <c r="D32" s="167">
        <v>15</v>
      </c>
      <c r="E32" s="167">
        <v>17</v>
      </c>
      <c r="F32" s="167">
        <v>17</v>
      </c>
      <c r="G32" s="167">
        <v>17</v>
      </c>
      <c r="H32" s="167">
        <v>18</v>
      </c>
      <c r="I32" s="167">
        <v>17</v>
      </c>
      <c r="J32" s="167">
        <v>19</v>
      </c>
      <c r="K32" s="167">
        <v>19</v>
      </c>
      <c r="L32" s="167">
        <v>19</v>
      </c>
      <c r="M32" s="167">
        <v>19</v>
      </c>
      <c r="N32" s="167">
        <v>21</v>
      </c>
      <c r="O32" s="167">
        <v>21</v>
      </c>
      <c r="P32" s="167">
        <v>22</v>
      </c>
      <c r="Q32" s="167">
        <v>23</v>
      </c>
      <c r="R32" s="167">
        <v>24</v>
      </c>
      <c r="S32" s="167">
        <v>25</v>
      </c>
      <c r="T32" s="167">
        <v>27</v>
      </c>
      <c r="U32" s="169" t="s">
        <v>191</v>
      </c>
      <c r="W32" s="177"/>
      <c r="Y32" s="155"/>
      <c r="Z32" s="155"/>
      <c r="AA32" s="155"/>
      <c r="AB32" s="155"/>
      <c r="AC32" s="155"/>
      <c r="AD32" s="155"/>
      <c r="AE32" s="155"/>
      <c r="AF32" s="155"/>
      <c r="AG32" s="155"/>
      <c r="AH32" s="155"/>
      <c r="AI32" s="155"/>
      <c r="AJ32" s="176"/>
      <c r="AK32" s="155"/>
      <c r="AL32" s="155"/>
      <c r="AM32" s="155"/>
      <c r="AN32" s="155"/>
      <c r="AO32" s="155"/>
      <c r="AP32" s="155"/>
      <c r="AQ32" s="155"/>
      <c r="BA32" s="166">
        <f t="shared" si="1"/>
        <v>28</v>
      </c>
      <c r="BB32" s="167" t="s">
        <v>159</v>
      </c>
      <c r="BC32" s="167">
        <v>0.13</v>
      </c>
      <c r="BD32" s="167">
        <v>0.15</v>
      </c>
      <c r="BE32" s="167">
        <v>0.17</v>
      </c>
      <c r="BF32" s="167">
        <v>0.16</v>
      </c>
      <c r="BG32" s="167">
        <v>0.18</v>
      </c>
      <c r="BH32" s="167">
        <v>0.18</v>
      </c>
      <c r="BI32" s="167">
        <v>0.21</v>
      </c>
      <c r="BJ32" s="167">
        <v>0.21</v>
      </c>
      <c r="BK32" s="167">
        <v>0.21</v>
      </c>
      <c r="BL32" s="167">
        <v>0.23</v>
      </c>
      <c r="BM32" s="167">
        <v>0.23</v>
      </c>
      <c r="BN32" s="167">
        <v>0.22</v>
      </c>
      <c r="BO32" s="167">
        <v>0.26</v>
      </c>
      <c r="BP32" s="167">
        <v>0.24</v>
      </c>
      <c r="BQ32" s="167">
        <v>0.24</v>
      </c>
      <c r="BR32" s="167">
        <v>0.26</v>
      </c>
      <c r="BS32" s="167">
        <v>0.28000000000000003</v>
      </c>
      <c r="BT32" s="167">
        <v>0.28000000000000003</v>
      </c>
      <c r="BU32" s="169" t="s">
        <v>191</v>
      </c>
      <c r="BW32" s="177"/>
    </row>
    <row r="33" spans="1:76" ht="16" thickBot="1" x14ac:dyDescent="0.4">
      <c r="A33" s="166">
        <f t="shared" si="0"/>
        <v>29</v>
      </c>
      <c r="B33" s="155" t="s">
        <v>220</v>
      </c>
      <c r="C33" s="167">
        <v>15</v>
      </c>
      <c r="D33" s="167">
        <v>17</v>
      </c>
      <c r="E33" s="167">
        <v>19</v>
      </c>
      <c r="F33" s="167">
        <v>19</v>
      </c>
      <c r="G33" s="167">
        <v>20</v>
      </c>
      <c r="H33" s="167">
        <v>21</v>
      </c>
      <c r="I33" s="167">
        <v>22</v>
      </c>
      <c r="J33" s="167">
        <v>23</v>
      </c>
      <c r="K33" s="167">
        <v>23</v>
      </c>
      <c r="L33" s="167">
        <v>24</v>
      </c>
      <c r="M33" s="167">
        <v>24</v>
      </c>
      <c r="N33" s="167">
        <v>26</v>
      </c>
      <c r="O33" s="167">
        <v>26</v>
      </c>
      <c r="P33" s="167">
        <v>27</v>
      </c>
      <c r="Q33" s="167">
        <v>28</v>
      </c>
      <c r="R33" s="155">
        <v>30</v>
      </c>
      <c r="S33" s="167">
        <v>30</v>
      </c>
      <c r="T33" s="167">
        <v>31</v>
      </c>
      <c r="U33" s="169" t="s">
        <v>192</v>
      </c>
      <c r="W33" s="178"/>
      <c r="Y33" s="155"/>
      <c r="Z33" s="155"/>
      <c r="AA33" s="155"/>
      <c r="AB33" s="155"/>
      <c r="AC33" s="155"/>
      <c r="AD33" s="155"/>
      <c r="AE33" s="155"/>
      <c r="AF33" s="155"/>
      <c r="AG33" s="155"/>
      <c r="AH33" s="155"/>
      <c r="AI33" s="155"/>
      <c r="AJ33" s="171"/>
      <c r="AK33" s="155"/>
      <c r="AL33" s="155"/>
      <c r="AM33" s="155"/>
      <c r="AN33" s="155"/>
      <c r="AO33" s="155"/>
      <c r="AP33" s="155"/>
      <c r="AQ33" s="155"/>
      <c r="BA33" s="166">
        <f t="shared" si="1"/>
        <v>29</v>
      </c>
      <c r="BB33" s="155" t="s">
        <v>220</v>
      </c>
      <c r="BC33" s="167">
        <v>0.14000000000000001</v>
      </c>
      <c r="BD33" s="167">
        <v>0.17</v>
      </c>
      <c r="BE33" s="167">
        <v>0.19</v>
      </c>
      <c r="BF33" s="167">
        <v>0.18</v>
      </c>
      <c r="BG33" s="167">
        <v>0.2</v>
      </c>
      <c r="BH33" s="167">
        <v>0.2</v>
      </c>
      <c r="BI33" s="167">
        <v>0.23</v>
      </c>
      <c r="BJ33" s="167">
        <v>0.23</v>
      </c>
      <c r="BK33" s="167">
        <v>0.23</v>
      </c>
      <c r="BL33" s="167">
        <v>0.25</v>
      </c>
      <c r="BM33" s="167">
        <v>0.25</v>
      </c>
      <c r="BN33" s="167">
        <v>0.25</v>
      </c>
      <c r="BO33" s="167">
        <v>0.28000000000000003</v>
      </c>
      <c r="BP33" s="167">
        <v>0.27</v>
      </c>
      <c r="BQ33" s="167">
        <v>0.27</v>
      </c>
      <c r="BR33" s="155">
        <v>0.28999999999999998</v>
      </c>
      <c r="BS33" s="167">
        <v>0.31</v>
      </c>
      <c r="BT33" s="167">
        <v>0.31</v>
      </c>
      <c r="BU33" s="169" t="s">
        <v>192</v>
      </c>
      <c r="BW33" s="178"/>
    </row>
    <row r="34" spans="1:76" x14ac:dyDescent="0.35">
      <c r="A34" s="166">
        <f t="shared" si="0"/>
        <v>30</v>
      </c>
      <c r="B34" s="167" t="s">
        <v>221</v>
      </c>
      <c r="C34" s="167">
        <v>24</v>
      </c>
      <c r="D34" s="167">
        <v>27</v>
      </c>
      <c r="E34" s="167">
        <v>31</v>
      </c>
      <c r="F34" s="167">
        <v>31</v>
      </c>
      <c r="G34" s="167">
        <v>32</v>
      </c>
      <c r="H34" s="167">
        <v>34</v>
      </c>
      <c r="I34" s="167">
        <v>34</v>
      </c>
      <c r="J34" s="167">
        <v>36</v>
      </c>
      <c r="K34" s="167">
        <v>38</v>
      </c>
      <c r="L34" s="167">
        <v>37</v>
      </c>
      <c r="M34" s="167">
        <v>39</v>
      </c>
      <c r="N34" s="167">
        <v>39</v>
      </c>
      <c r="O34" s="167">
        <v>41</v>
      </c>
      <c r="P34" s="167">
        <v>42</v>
      </c>
      <c r="Q34" s="167">
        <v>43</v>
      </c>
      <c r="R34" s="167">
        <v>46</v>
      </c>
      <c r="S34" s="167">
        <v>48</v>
      </c>
      <c r="T34" s="167">
        <v>50</v>
      </c>
      <c r="U34" s="169" t="s">
        <v>193</v>
      </c>
      <c r="W34" s="167"/>
      <c r="Y34" s="155"/>
      <c r="Z34" s="155"/>
      <c r="AA34" s="155"/>
      <c r="AB34" s="155"/>
      <c r="AC34" s="155"/>
      <c r="AD34" s="155"/>
      <c r="AE34" s="155"/>
      <c r="AF34" s="155"/>
      <c r="AG34" s="155"/>
      <c r="AH34" s="155"/>
      <c r="AI34" s="155"/>
      <c r="AJ34" s="176"/>
      <c r="AK34" s="155"/>
      <c r="AL34" s="155"/>
      <c r="AM34" s="155"/>
      <c r="AN34" s="155"/>
      <c r="AO34" s="155"/>
      <c r="AP34" s="155"/>
      <c r="AQ34" s="155"/>
      <c r="BA34" s="166">
        <f t="shared" si="1"/>
        <v>30</v>
      </c>
      <c r="BB34" s="167" t="s">
        <v>221</v>
      </c>
      <c r="BC34" s="167">
        <v>0.14000000000000001</v>
      </c>
      <c r="BD34" s="167">
        <v>0.15</v>
      </c>
      <c r="BE34" s="167">
        <v>0.17</v>
      </c>
      <c r="BF34" s="167">
        <v>0.18</v>
      </c>
      <c r="BG34" s="167">
        <v>0.2</v>
      </c>
      <c r="BH34" s="167">
        <v>0.2</v>
      </c>
      <c r="BI34" s="167">
        <v>0.23</v>
      </c>
      <c r="BJ34" s="167">
        <v>0.23</v>
      </c>
      <c r="BK34" s="167">
        <v>0.23</v>
      </c>
      <c r="BL34" s="167">
        <v>0.25</v>
      </c>
      <c r="BM34" s="167">
        <v>0.25</v>
      </c>
      <c r="BN34" s="167">
        <v>0.24</v>
      </c>
      <c r="BO34" s="167">
        <v>0.28000000000000003</v>
      </c>
      <c r="BP34" s="167">
        <v>0.27</v>
      </c>
      <c r="BQ34" s="167">
        <v>0.27</v>
      </c>
      <c r="BR34" s="167">
        <v>0.28999999999999998</v>
      </c>
      <c r="BS34" s="167">
        <v>0.31</v>
      </c>
      <c r="BT34" s="167">
        <v>0.28999999999999998</v>
      </c>
      <c r="BU34" s="169" t="s">
        <v>193</v>
      </c>
      <c r="BW34" s="167"/>
    </row>
    <row r="35" spans="1:76" x14ac:dyDescent="0.35">
      <c r="A35" s="166">
        <f t="shared" si="0"/>
        <v>31</v>
      </c>
      <c r="B35" s="155" t="s">
        <v>91</v>
      </c>
      <c r="C35" s="167">
        <v>10</v>
      </c>
      <c r="D35" s="167">
        <v>13</v>
      </c>
      <c r="E35" s="167">
        <v>16</v>
      </c>
      <c r="F35" s="167">
        <v>16</v>
      </c>
      <c r="G35" s="167">
        <v>13</v>
      </c>
      <c r="H35" s="167">
        <v>16</v>
      </c>
      <c r="I35" s="167">
        <v>11</v>
      </c>
      <c r="J35" s="167">
        <v>15</v>
      </c>
      <c r="K35" s="167">
        <v>18</v>
      </c>
      <c r="L35" s="167">
        <v>14</v>
      </c>
      <c r="M35" s="167">
        <v>15</v>
      </c>
      <c r="N35" s="167">
        <v>16</v>
      </c>
      <c r="O35" s="167">
        <v>15</v>
      </c>
      <c r="P35" s="167">
        <v>17</v>
      </c>
      <c r="Q35" s="167">
        <v>17</v>
      </c>
      <c r="R35" s="155">
        <v>19</v>
      </c>
      <c r="S35" s="167">
        <v>20</v>
      </c>
      <c r="T35" s="167">
        <v>24</v>
      </c>
      <c r="U35" s="169" t="s">
        <v>180</v>
      </c>
      <c r="W35" s="155"/>
      <c r="Y35" s="155"/>
      <c r="Z35" s="155"/>
      <c r="AA35" s="155"/>
      <c r="AB35" s="155"/>
      <c r="AC35" s="155"/>
      <c r="AD35" s="155"/>
      <c r="AE35" s="155"/>
      <c r="AF35" s="155"/>
      <c r="AG35" s="155"/>
      <c r="AH35" s="155"/>
      <c r="AI35" s="155"/>
      <c r="AJ35" s="171"/>
      <c r="AK35" s="155"/>
      <c r="AL35" s="155"/>
      <c r="AM35" s="155"/>
      <c r="AN35" s="155"/>
      <c r="AO35" s="155"/>
      <c r="AP35" s="155"/>
      <c r="AQ35" s="155"/>
      <c r="BA35" s="166">
        <f t="shared" si="1"/>
        <v>31</v>
      </c>
      <c r="BB35" s="155" t="s">
        <v>91</v>
      </c>
      <c r="BC35" s="167">
        <v>0.1</v>
      </c>
      <c r="BD35" s="167">
        <v>0.12</v>
      </c>
      <c r="BE35" s="167">
        <v>0.15</v>
      </c>
      <c r="BF35" s="167">
        <v>0.14000000000000001</v>
      </c>
      <c r="BG35" s="167">
        <v>0.13</v>
      </c>
      <c r="BH35" s="167">
        <v>0.15</v>
      </c>
      <c r="BI35" s="167">
        <v>0.12</v>
      </c>
      <c r="BJ35" s="167">
        <v>0.15</v>
      </c>
      <c r="BK35" s="167">
        <v>0.16</v>
      </c>
      <c r="BL35" s="167">
        <v>0.14000000000000001</v>
      </c>
      <c r="BM35" s="167">
        <v>0.14000000000000001</v>
      </c>
      <c r="BN35" s="167">
        <v>0.16</v>
      </c>
      <c r="BO35" s="167">
        <v>0.15</v>
      </c>
      <c r="BP35" s="167">
        <v>0.16</v>
      </c>
      <c r="BQ35" s="167">
        <v>0.17</v>
      </c>
      <c r="BR35" s="155">
        <v>0.18</v>
      </c>
      <c r="BS35" s="167">
        <v>0.19</v>
      </c>
      <c r="BT35" s="167">
        <v>0.22</v>
      </c>
      <c r="BU35" s="169" t="s">
        <v>180</v>
      </c>
      <c r="BW35" s="155"/>
    </row>
    <row r="36" spans="1:76" x14ac:dyDescent="0.35">
      <c r="A36" s="166">
        <f t="shared" si="0"/>
        <v>32</v>
      </c>
      <c r="B36" s="155" t="s">
        <v>92</v>
      </c>
      <c r="C36" s="167">
        <v>11</v>
      </c>
      <c r="D36" s="167">
        <v>14</v>
      </c>
      <c r="E36" s="167">
        <v>17</v>
      </c>
      <c r="F36" s="167">
        <v>16</v>
      </c>
      <c r="G36" s="167">
        <v>14</v>
      </c>
      <c r="H36" s="167">
        <v>17</v>
      </c>
      <c r="I36" s="167">
        <v>12</v>
      </c>
      <c r="J36" s="167">
        <v>15</v>
      </c>
      <c r="K36" s="167">
        <v>19</v>
      </c>
      <c r="L36" s="167">
        <v>14</v>
      </c>
      <c r="M36" s="167">
        <v>16</v>
      </c>
      <c r="N36" s="167">
        <v>16</v>
      </c>
      <c r="O36" s="167">
        <v>16</v>
      </c>
      <c r="P36" s="167">
        <v>18</v>
      </c>
      <c r="Q36" s="167">
        <v>18</v>
      </c>
      <c r="R36" s="155">
        <v>19</v>
      </c>
      <c r="S36" s="167">
        <v>21</v>
      </c>
      <c r="T36" s="167">
        <v>25</v>
      </c>
      <c r="U36" s="169" t="s">
        <v>180</v>
      </c>
      <c r="W36" s="155"/>
      <c r="Y36" s="155"/>
      <c r="Z36" s="155"/>
      <c r="AA36" s="155"/>
      <c r="AB36" s="155"/>
      <c r="AC36" s="155"/>
      <c r="AD36" s="155"/>
      <c r="AE36" s="155"/>
      <c r="AF36" s="155"/>
      <c r="AG36" s="155"/>
      <c r="AH36" s="155"/>
      <c r="AI36" s="155"/>
      <c r="AJ36" s="176"/>
      <c r="AK36" s="155"/>
      <c r="AL36" s="155"/>
      <c r="AM36" s="155"/>
      <c r="AN36" s="155"/>
      <c r="AO36" s="155"/>
      <c r="AP36" s="155"/>
      <c r="AQ36" s="155"/>
      <c r="BA36" s="166">
        <f t="shared" si="1"/>
        <v>32</v>
      </c>
      <c r="BB36" s="155" t="s">
        <v>92</v>
      </c>
      <c r="BC36" s="167">
        <v>0.12</v>
      </c>
      <c r="BD36" s="167">
        <v>0.14000000000000001</v>
      </c>
      <c r="BE36" s="167">
        <v>0.17</v>
      </c>
      <c r="BF36" s="167">
        <v>0.16</v>
      </c>
      <c r="BG36" s="167">
        <v>0.15</v>
      </c>
      <c r="BH36" s="167">
        <v>0.17</v>
      </c>
      <c r="BI36" s="167">
        <v>0.14000000000000001</v>
      </c>
      <c r="BJ36" s="167">
        <v>0.17</v>
      </c>
      <c r="BK36" s="167">
        <v>0.19</v>
      </c>
      <c r="BL36" s="167">
        <v>0.16</v>
      </c>
      <c r="BM36" s="167">
        <v>0.16</v>
      </c>
      <c r="BN36" s="167">
        <v>0.18</v>
      </c>
      <c r="BO36" s="167">
        <v>0.17</v>
      </c>
      <c r="BP36" s="167">
        <v>0.18</v>
      </c>
      <c r="BQ36" s="167">
        <v>0.2</v>
      </c>
      <c r="BR36" s="155">
        <v>0.2</v>
      </c>
      <c r="BS36" s="167">
        <v>0.22</v>
      </c>
      <c r="BT36" s="167">
        <v>0.25</v>
      </c>
      <c r="BU36" s="169" t="s">
        <v>180</v>
      </c>
      <c r="BW36" s="155"/>
    </row>
    <row r="37" spans="1:76" x14ac:dyDescent="0.35">
      <c r="A37" s="166">
        <f t="shared" si="0"/>
        <v>33</v>
      </c>
      <c r="B37" s="155" t="s">
        <v>93</v>
      </c>
      <c r="C37" s="167">
        <v>23</v>
      </c>
      <c r="D37" s="167">
        <v>27</v>
      </c>
      <c r="E37" s="167">
        <v>33</v>
      </c>
      <c r="F37" s="167">
        <v>33</v>
      </c>
      <c r="G37" s="167">
        <v>31</v>
      </c>
      <c r="H37" s="167">
        <v>35</v>
      </c>
      <c r="I37" s="167">
        <v>31</v>
      </c>
      <c r="J37" s="167">
        <v>35</v>
      </c>
      <c r="K37" s="167">
        <v>39</v>
      </c>
      <c r="L37" s="167">
        <v>35</v>
      </c>
      <c r="M37" s="167">
        <v>37</v>
      </c>
      <c r="N37" s="167">
        <v>37</v>
      </c>
      <c r="O37" s="167">
        <v>38</v>
      </c>
      <c r="P37" s="167">
        <v>40</v>
      </c>
      <c r="Q37" s="167">
        <v>41</v>
      </c>
      <c r="R37" s="155">
        <v>44</v>
      </c>
      <c r="S37" s="167">
        <v>47</v>
      </c>
      <c r="T37" s="167">
        <v>50</v>
      </c>
      <c r="U37" s="169" t="s">
        <v>169</v>
      </c>
      <c r="W37" s="155"/>
      <c r="X37" s="173"/>
      <c r="Y37" s="155"/>
      <c r="Z37" s="155"/>
      <c r="AA37" s="155"/>
      <c r="AB37" s="155"/>
      <c r="AC37" s="155"/>
      <c r="AD37" s="155"/>
      <c r="AE37" s="155"/>
      <c r="AF37" s="155"/>
      <c r="AG37" s="155"/>
      <c r="AH37" s="155"/>
      <c r="AI37" s="155"/>
      <c r="AJ37" s="171"/>
      <c r="AK37" s="155"/>
      <c r="AL37" s="155"/>
      <c r="AM37" s="155"/>
      <c r="AN37" s="155"/>
      <c r="AO37" s="155"/>
      <c r="AP37" s="155"/>
      <c r="AQ37" s="155"/>
      <c r="BA37" s="166">
        <f t="shared" si="1"/>
        <v>33</v>
      </c>
      <c r="BB37" s="155" t="s">
        <v>93</v>
      </c>
      <c r="BC37" s="167">
        <v>0.11</v>
      </c>
      <c r="BD37" s="167">
        <v>0.12</v>
      </c>
      <c r="BE37" s="167">
        <v>0.14000000000000001</v>
      </c>
      <c r="BF37" s="167">
        <v>0.13</v>
      </c>
      <c r="BG37" s="167">
        <v>0.15</v>
      </c>
      <c r="BH37" s="167">
        <v>0.15</v>
      </c>
      <c r="BI37" s="167">
        <v>0.17</v>
      </c>
      <c r="BJ37" s="167">
        <v>0.17</v>
      </c>
      <c r="BK37" s="167">
        <v>0.17</v>
      </c>
      <c r="BL37" s="167">
        <v>0.19</v>
      </c>
      <c r="BM37" s="167">
        <v>0.19</v>
      </c>
      <c r="BN37" s="167">
        <v>0.18</v>
      </c>
      <c r="BO37" s="167">
        <v>0.21</v>
      </c>
      <c r="BP37" s="167">
        <v>0.2</v>
      </c>
      <c r="BQ37" s="167">
        <v>0.2</v>
      </c>
      <c r="BR37" s="155">
        <v>0.21</v>
      </c>
      <c r="BS37" s="167">
        <v>0.23</v>
      </c>
      <c r="BT37" s="167">
        <v>0.23</v>
      </c>
      <c r="BU37" s="169" t="s">
        <v>169</v>
      </c>
      <c r="BW37" s="155"/>
      <c r="BX37" s="173"/>
    </row>
    <row r="38" spans="1:76" x14ac:dyDescent="0.35">
      <c r="A38" s="166">
        <f t="shared" si="0"/>
        <v>34</v>
      </c>
      <c r="B38" s="167" t="s">
        <v>161</v>
      </c>
      <c r="C38" s="167">
        <v>15</v>
      </c>
      <c r="D38" s="167">
        <v>19</v>
      </c>
      <c r="E38" s="167">
        <v>24</v>
      </c>
      <c r="F38" s="167">
        <v>23</v>
      </c>
      <c r="G38" s="167">
        <v>19</v>
      </c>
      <c r="H38" s="167">
        <v>24</v>
      </c>
      <c r="I38" s="167">
        <v>17</v>
      </c>
      <c r="J38" s="167">
        <v>22</v>
      </c>
      <c r="K38" s="167">
        <v>27</v>
      </c>
      <c r="L38" s="167">
        <v>20</v>
      </c>
      <c r="M38" s="167">
        <v>23</v>
      </c>
      <c r="N38" s="167">
        <v>23</v>
      </c>
      <c r="O38" s="167">
        <v>23</v>
      </c>
      <c r="P38" s="167">
        <v>25</v>
      </c>
      <c r="Q38" s="167">
        <v>26</v>
      </c>
      <c r="R38" s="167">
        <v>28</v>
      </c>
      <c r="S38" s="167">
        <v>30</v>
      </c>
      <c r="T38" s="167">
        <v>34</v>
      </c>
      <c r="U38" s="169" t="s">
        <v>194</v>
      </c>
      <c r="AJ38" s="176"/>
      <c r="BA38" s="166">
        <f t="shared" si="1"/>
        <v>34</v>
      </c>
      <c r="BB38" s="167" t="s">
        <v>161</v>
      </c>
      <c r="BC38" s="167">
        <v>0.13</v>
      </c>
      <c r="BD38" s="167">
        <v>0.15</v>
      </c>
      <c r="BE38" s="167">
        <v>0.17</v>
      </c>
      <c r="BF38" s="167">
        <v>0.16</v>
      </c>
      <c r="BG38" s="167">
        <v>0.18</v>
      </c>
      <c r="BH38" s="167">
        <v>0.18</v>
      </c>
      <c r="BI38" s="167">
        <v>0.2</v>
      </c>
      <c r="BJ38" s="167">
        <v>0.2</v>
      </c>
      <c r="BK38" s="167">
        <v>0.19</v>
      </c>
      <c r="BL38" s="167">
        <v>0.21</v>
      </c>
      <c r="BM38" s="167">
        <v>0.21</v>
      </c>
      <c r="BN38" s="167">
        <v>0.22</v>
      </c>
      <c r="BO38" s="167">
        <v>0.24</v>
      </c>
      <c r="BP38" s="167">
        <v>0.23</v>
      </c>
      <c r="BQ38" s="167">
        <v>0.23</v>
      </c>
      <c r="BR38" s="167">
        <v>0.25</v>
      </c>
      <c r="BS38" s="167">
        <v>0.26</v>
      </c>
      <c r="BT38" s="167">
        <v>0.28000000000000003</v>
      </c>
      <c r="BU38" s="169" t="s">
        <v>194</v>
      </c>
    </row>
    <row r="39" spans="1:76" x14ac:dyDescent="0.35">
      <c r="A39" s="166">
        <f t="shared" si="0"/>
        <v>35</v>
      </c>
      <c r="B39" s="155" t="s">
        <v>160</v>
      </c>
      <c r="C39" s="167">
        <v>20</v>
      </c>
      <c r="D39" s="167">
        <v>23</v>
      </c>
      <c r="E39" s="167">
        <v>26</v>
      </c>
      <c r="F39" s="167">
        <v>26</v>
      </c>
      <c r="G39" s="167">
        <v>27</v>
      </c>
      <c r="H39" s="167">
        <v>28</v>
      </c>
      <c r="I39" s="167">
        <v>28</v>
      </c>
      <c r="J39" s="167">
        <v>31</v>
      </c>
      <c r="K39" s="167">
        <v>31</v>
      </c>
      <c r="L39" s="167">
        <v>31</v>
      </c>
      <c r="M39" s="167">
        <v>32</v>
      </c>
      <c r="N39" s="167">
        <v>33</v>
      </c>
      <c r="O39" s="167">
        <v>34</v>
      </c>
      <c r="P39" s="167">
        <v>35</v>
      </c>
      <c r="Q39" s="167">
        <v>36</v>
      </c>
      <c r="R39" s="155">
        <v>38</v>
      </c>
      <c r="S39" s="167">
        <v>40</v>
      </c>
      <c r="T39" s="167">
        <v>42</v>
      </c>
      <c r="U39" s="169" t="s">
        <v>195</v>
      </c>
      <c r="W39" s="155"/>
      <c r="X39" s="155"/>
      <c r="AJ39" s="171"/>
      <c r="BA39" s="166">
        <f t="shared" si="1"/>
        <v>35</v>
      </c>
      <c r="BB39" s="155" t="s">
        <v>160</v>
      </c>
      <c r="BC39" s="167">
        <v>0.14000000000000001</v>
      </c>
      <c r="BD39" s="167">
        <v>0.16</v>
      </c>
      <c r="BE39" s="167">
        <v>0.18</v>
      </c>
      <c r="BF39" s="167">
        <v>0.17</v>
      </c>
      <c r="BG39" s="167">
        <v>0.19</v>
      </c>
      <c r="BH39" s="167">
        <v>0.19</v>
      </c>
      <c r="BI39" s="167">
        <v>0.23</v>
      </c>
      <c r="BJ39" s="167">
        <v>0.22</v>
      </c>
      <c r="BK39" s="167">
        <v>0.22</v>
      </c>
      <c r="BL39" s="167">
        <v>0.24</v>
      </c>
      <c r="BM39" s="167">
        <v>0.24</v>
      </c>
      <c r="BN39" s="167">
        <v>0.24</v>
      </c>
      <c r="BO39" s="167">
        <v>0.27</v>
      </c>
      <c r="BP39" s="167">
        <v>0.26</v>
      </c>
      <c r="BQ39" s="167">
        <v>0.26</v>
      </c>
      <c r="BR39" s="155">
        <v>0.28000000000000003</v>
      </c>
      <c r="BS39" s="167">
        <v>0.3</v>
      </c>
      <c r="BT39" s="167">
        <v>0.3</v>
      </c>
      <c r="BU39" s="169" t="s">
        <v>195</v>
      </c>
      <c r="BW39" s="155"/>
      <c r="BX39" s="155"/>
    </row>
    <row r="40" spans="1:76" x14ac:dyDescent="0.35">
      <c r="A40" s="166">
        <f t="shared" si="0"/>
        <v>36</v>
      </c>
      <c r="B40" s="155" t="s">
        <v>94</v>
      </c>
      <c r="C40" s="167">
        <v>16</v>
      </c>
      <c r="D40" s="167">
        <v>18</v>
      </c>
      <c r="E40" s="167">
        <v>21</v>
      </c>
      <c r="F40" s="167">
        <v>21</v>
      </c>
      <c r="G40" s="167">
        <v>21</v>
      </c>
      <c r="H40" s="167">
        <v>22</v>
      </c>
      <c r="I40" s="167">
        <v>22</v>
      </c>
      <c r="J40" s="167">
        <v>24</v>
      </c>
      <c r="K40" s="167">
        <v>25</v>
      </c>
      <c r="L40" s="167">
        <v>25</v>
      </c>
      <c r="M40" s="167">
        <v>25</v>
      </c>
      <c r="N40" s="167">
        <v>26</v>
      </c>
      <c r="O40" s="167">
        <v>27</v>
      </c>
      <c r="P40" s="167">
        <v>27</v>
      </c>
      <c r="Q40" s="167">
        <v>29</v>
      </c>
      <c r="R40" s="155">
        <v>30</v>
      </c>
      <c r="S40" s="167">
        <v>32</v>
      </c>
      <c r="T40" s="167">
        <v>34</v>
      </c>
      <c r="U40" s="169" t="s">
        <v>195</v>
      </c>
      <c r="AJ40" s="171"/>
      <c r="BA40" s="166">
        <f t="shared" si="1"/>
        <v>36</v>
      </c>
      <c r="BB40" s="155" t="s">
        <v>94</v>
      </c>
      <c r="BC40" s="167">
        <v>0.13</v>
      </c>
      <c r="BD40" s="167">
        <v>0.15</v>
      </c>
      <c r="BE40" s="167">
        <v>0.17</v>
      </c>
      <c r="BF40" s="167">
        <v>0.17</v>
      </c>
      <c r="BG40" s="167">
        <v>0.19</v>
      </c>
      <c r="BH40" s="167">
        <v>0.19</v>
      </c>
      <c r="BI40" s="167">
        <v>0.22</v>
      </c>
      <c r="BJ40" s="167">
        <v>0.22</v>
      </c>
      <c r="BK40" s="167">
        <v>0.22</v>
      </c>
      <c r="BL40" s="167">
        <v>0.23</v>
      </c>
      <c r="BM40" s="167">
        <v>0.24</v>
      </c>
      <c r="BN40" s="167">
        <v>0.23</v>
      </c>
      <c r="BO40" s="167">
        <v>0.26</v>
      </c>
      <c r="BP40" s="167">
        <v>0.25</v>
      </c>
      <c r="BQ40" s="167">
        <v>0.25</v>
      </c>
      <c r="BR40" s="155">
        <v>0.27</v>
      </c>
      <c r="BS40" s="167">
        <v>0.28999999999999998</v>
      </c>
      <c r="BT40" s="167">
        <v>0.28999999999999998</v>
      </c>
      <c r="BU40" s="169" t="s">
        <v>195</v>
      </c>
    </row>
    <row r="41" spans="1:76" x14ac:dyDescent="0.35">
      <c r="A41" s="166">
        <f t="shared" si="0"/>
        <v>37</v>
      </c>
      <c r="B41" s="155" t="s">
        <v>95</v>
      </c>
      <c r="C41" s="167">
        <v>33</v>
      </c>
      <c r="D41" s="167">
        <v>39</v>
      </c>
      <c r="E41" s="167">
        <v>46</v>
      </c>
      <c r="F41" s="167">
        <v>47</v>
      </c>
      <c r="G41" s="167">
        <v>44</v>
      </c>
      <c r="H41" s="167">
        <v>50</v>
      </c>
      <c r="I41" s="167">
        <v>44</v>
      </c>
      <c r="J41" s="167">
        <v>50</v>
      </c>
      <c r="K41" s="167">
        <v>55</v>
      </c>
      <c r="L41" s="167">
        <v>49</v>
      </c>
      <c r="M41" s="167">
        <v>53</v>
      </c>
      <c r="N41" s="167">
        <v>53</v>
      </c>
      <c r="O41" s="167">
        <v>55</v>
      </c>
      <c r="P41" s="167">
        <v>57</v>
      </c>
      <c r="Q41" s="167">
        <v>58</v>
      </c>
      <c r="R41" s="155">
        <v>63</v>
      </c>
      <c r="S41" s="167">
        <v>67</v>
      </c>
      <c r="T41" s="167">
        <v>72</v>
      </c>
      <c r="U41" s="169" t="s">
        <v>169</v>
      </c>
      <c r="AJ41" s="171"/>
      <c r="BA41" s="166">
        <f t="shared" si="1"/>
        <v>37</v>
      </c>
      <c r="BB41" s="155" t="s">
        <v>95</v>
      </c>
      <c r="BC41" s="167">
        <v>0.15</v>
      </c>
      <c r="BD41" s="167">
        <v>0.18</v>
      </c>
      <c r="BE41" s="167">
        <v>0.19</v>
      </c>
      <c r="BF41" s="167">
        <v>0.19</v>
      </c>
      <c r="BG41" s="167">
        <v>0.21</v>
      </c>
      <c r="BH41" s="167">
        <v>0.21</v>
      </c>
      <c r="BI41" s="167">
        <v>0.25</v>
      </c>
      <c r="BJ41" s="167">
        <v>0.25</v>
      </c>
      <c r="BK41" s="167">
        <v>0.25</v>
      </c>
      <c r="BL41" s="167">
        <v>0.27</v>
      </c>
      <c r="BM41" s="167">
        <v>0.27</v>
      </c>
      <c r="BN41" s="167">
        <v>0.24</v>
      </c>
      <c r="BO41" s="167">
        <v>0.3</v>
      </c>
      <c r="BP41" s="167">
        <v>0.28999999999999998</v>
      </c>
      <c r="BQ41" s="167">
        <v>0.28999999999999998</v>
      </c>
      <c r="BR41" s="155">
        <v>0.31</v>
      </c>
      <c r="BS41" s="167">
        <v>0.28000000000000003</v>
      </c>
      <c r="BT41" s="167">
        <v>0.33</v>
      </c>
      <c r="BU41" s="169" t="s">
        <v>169</v>
      </c>
    </row>
    <row r="42" spans="1:76" x14ac:dyDescent="0.35">
      <c r="A42" s="166">
        <f t="shared" si="0"/>
        <v>38</v>
      </c>
      <c r="B42" s="155" t="s">
        <v>96</v>
      </c>
      <c r="C42" s="167">
        <v>7</v>
      </c>
      <c r="D42" s="167">
        <v>9</v>
      </c>
      <c r="E42" s="167">
        <v>10</v>
      </c>
      <c r="F42" s="167">
        <v>10</v>
      </c>
      <c r="G42" s="167">
        <v>10</v>
      </c>
      <c r="H42" s="167">
        <v>10</v>
      </c>
      <c r="I42" s="167">
        <v>9</v>
      </c>
      <c r="J42" s="167">
        <v>11</v>
      </c>
      <c r="K42" s="167">
        <v>11</v>
      </c>
      <c r="L42" s="167">
        <v>10</v>
      </c>
      <c r="M42" s="167">
        <v>10</v>
      </c>
      <c r="N42" s="167">
        <v>12</v>
      </c>
      <c r="O42" s="167">
        <v>11</v>
      </c>
      <c r="P42" s="167">
        <v>12</v>
      </c>
      <c r="Q42" s="167">
        <v>13</v>
      </c>
      <c r="R42" s="155">
        <v>13</v>
      </c>
      <c r="S42" s="167">
        <v>14</v>
      </c>
      <c r="T42" s="167">
        <v>16</v>
      </c>
      <c r="U42" s="169" t="s">
        <v>173</v>
      </c>
      <c r="AJ42" s="171"/>
      <c r="BA42" s="166">
        <f t="shared" si="1"/>
        <v>38</v>
      </c>
      <c r="BB42" s="155" t="s">
        <v>96</v>
      </c>
      <c r="BC42" s="167">
        <v>0.14000000000000001</v>
      </c>
      <c r="BD42" s="167">
        <v>0.16</v>
      </c>
      <c r="BE42" s="167">
        <v>0.18</v>
      </c>
      <c r="BF42" s="167">
        <v>0.18</v>
      </c>
      <c r="BG42" s="167">
        <v>0.19</v>
      </c>
      <c r="BH42" s="167">
        <v>0.19</v>
      </c>
      <c r="BI42" s="167">
        <v>0.19</v>
      </c>
      <c r="BJ42" s="167">
        <v>0.21</v>
      </c>
      <c r="BK42" s="167">
        <v>0.2</v>
      </c>
      <c r="BL42" s="167">
        <v>0.21</v>
      </c>
      <c r="BM42" s="167">
        <v>0.21</v>
      </c>
      <c r="BN42" s="167">
        <v>0.24</v>
      </c>
      <c r="BO42" s="167">
        <v>0.23</v>
      </c>
      <c r="BP42" s="167">
        <v>0.24</v>
      </c>
      <c r="BQ42" s="167">
        <v>0.25</v>
      </c>
      <c r="BR42" s="155">
        <v>0.27</v>
      </c>
      <c r="BS42" s="167">
        <v>0.28000000000000003</v>
      </c>
      <c r="BT42" s="167">
        <v>0.3</v>
      </c>
      <c r="BU42" s="169" t="s">
        <v>173</v>
      </c>
    </row>
    <row r="43" spans="1:76" x14ac:dyDescent="0.35">
      <c r="A43" s="166">
        <f t="shared" si="0"/>
        <v>39</v>
      </c>
      <c r="B43" s="167" t="s">
        <v>124</v>
      </c>
      <c r="C43" s="167">
        <v>20</v>
      </c>
      <c r="D43" s="167">
        <v>23</v>
      </c>
      <c r="E43" s="167">
        <v>27</v>
      </c>
      <c r="F43" s="167">
        <v>26</v>
      </c>
      <c r="G43" s="167">
        <v>27</v>
      </c>
      <c r="H43" s="167">
        <v>29</v>
      </c>
      <c r="I43" s="167">
        <v>28</v>
      </c>
      <c r="J43" s="167">
        <v>31</v>
      </c>
      <c r="K43" s="167">
        <v>32</v>
      </c>
      <c r="L43" s="167">
        <v>32</v>
      </c>
      <c r="M43" s="167">
        <v>32</v>
      </c>
      <c r="N43" s="167">
        <v>34</v>
      </c>
      <c r="O43" s="167">
        <v>35</v>
      </c>
      <c r="P43" s="167">
        <v>35</v>
      </c>
      <c r="Q43" s="167">
        <v>36</v>
      </c>
      <c r="R43" s="155">
        <v>39</v>
      </c>
      <c r="S43" s="167">
        <v>41</v>
      </c>
      <c r="T43" s="167">
        <v>43</v>
      </c>
      <c r="U43" s="169" t="s">
        <v>195</v>
      </c>
      <c r="AJ43" s="171"/>
      <c r="BA43" s="166">
        <f t="shared" si="1"/>
        <v>39</v>
      </c>
      <c r="BB43" s="167" t="s">
        <v>124</v>
      </c>
      <c r="BC43" s="167">
        <v>0.14000000000000001</v>
      </c>
      <c r="BD43" s="167">
        <v>0.16</v>
      </c>
      <c r="BE43" s="167">
        <v>0.18</v>
      </c>
      <c r="BF43" s="167">
        <v>0.17</v>
      </c>
      <c r="BG43" s="167">
        <v>0.19</v>
      </c>
      <c r="BH43" s="167">
        <v>0.19</v>
      </c>
      <c r="BI43" s="167">
        <v>0.23</v>
      </c>
      <c r="BJ43" s="167">
        <v>0.23</v>
      </c>
      <c r="BK43" s="167">
        <v>0.23</v>
      </c>
      <c r="BL43" s="167">
        <v>0.25</v>
      </c>
      <c r="BM43" s="167">
        <v>0.25</v>
      </c>
      <c r="BN43" s="167">
        <v>0.24</v>
      </c>
      <c r="BO43" s="167">
        <v>0.28000000000000003</v>
      </c>
      <c r="BP43" s="167">
        <v>0.27</v>
      </c>
      <c r="BQ43" s="167">
        <v>0.26</v>
      </c>
      <c r="BR43" s="155">
        <v>0.28000000000000003</v>
      </c>
      <c r="BS43" s="167">
        <v>0.3</v>
      </c>
      <c r="BT43" s="167">
        <v>0.3</v>
      </c>
      <c r="BU43" s="169" t="s">
        <v>195</v>
      </c>
    </row>
    <row r="44" spans="1:76" x14ac:dyDescent="0.35">
      <c r="A44" s="166">
        <f t="shared" si="0"/>
        <v>40</v>
      </c>
      <c r="B44" s="167" t="s">
        <v>134</v>
      </c>
      <c r="C44" s="167">
        <v>27</v>
      </c>
      <c r="D44" s="167">
        <v>31</v>
      </c>
      <c r="E44" s="167">
        <v>35</v>
      </c>
      <c r="F44" s="167">
        <v>36</v>
      </c>
      <c r="G44" s="167">
        <v>37</v>
      </c>
      <c r="H44" s="167">
        <v>38</v>
      </c>
      <c r="I44" s="167">
        <v>38</v>
      </c>
      <c r="J44" s="167">
        <v>41</v>
      </c>
      <c r="K44" s="167">
        <v>43</v>
      </c>
      <c r="L44" s="167">
        <v>42</v>
      </c>
      <c r="M44" s="155">
        <v>43</v>
      </c>
      <c r="N44" s="155">
        <v>44</v>
      </c>
      <c r="O44" s="167">
        <v>46</v>
      </c>
      <c r="P44" s="155">
        <v>47</v>
      </c>
      <c r="Q44" s="167">
        <v>48</v>
      </c>
      <c r="R44" s="155">
        <v>51</v>
      </c>
      <c r="S44" s="167">
        <v>54</v>
      </c>
      <c r="T44" s="167">
        <v>56</v>
      </c>
      <c r="U44" s="179" t="s">
        <v>196</v>
      </c>
      <c r="AJ44" s="171"/>
      <c r="BA44" s="166">
        <f t="shared" si="1"/>
        <v>40</v>
      </c>
      <c r="BB44" s="167" t="s">
        <v>134</v>
      </c>
      <c r="BC44" s="167">
        <v>0.15</v>
      </c>
      <c r="BD44" s="167">
        <v>0.17</v>
      </c>
      <c r="BE44" s="167">
        <v>0.18</v>
      </c>
      <c r="BF44" s="167">
        <v>0.18</v>
      </c>
      <c r="BG44" s="167">
        <v>0.2</v>
      </c>
      <c r="BH44" s="167">
        <v>0.2</v>
      </c>
      <c r="BI44" s="167">
        <v>0.23</v>
      </c>
      <c r="BJ44" s="167">
        <v>0.24</v>
      </c>
      <c r="BK44" s="167">
        <v>0.25</v>
      </c>
      <c r="BL44" s="167">
        <v>0.26</v>
      </c>
      <c r="BM44" s="155">
        <v>0.26</v>
      </c>
      <c r="BN44" s="155">
        <v>0.27</v>
      </c>
      <c r="BO44" s="167">
        <v>0.28000000000000003</v>
      </c>
      <c r="BP44" s="155">
        <v>0.28999999999999998</v>
      </c>
      <c r="BQ44" s="167">
        <v>0.3</v>
      </c>
      <c r="BR44" s="155">
        <v>0.31</v>
      </c>
      <c r="BS44" s="167">
        <v>0.33</v>
      </c>
      <c r="BT44" s="167">
        <v>0.33</v>
      </c>
      <c r="BU44" s="179" t="s">
        <v>196</v>
      </c>
    </row>
    <row r="45" spans="1:76" x14ac:dyDescent="0.35">
      <c r="A45" s="166">
        <f t="shared" si="0"/>
        <v>41</v>
      </c>
      <c r="B45" s="155" t="s">
        <v>236</v>
      </c>
      <c r="C45" s="167">
        <v>18</v>
      </c>
      <c r="D45" s="167">
        <v>22</v>
      </c>
      <c r="E45" s="167">
        <v>26</v>
      </c>
      <c r="F45" s="167">
        <v>27</v>
      </c>
      <c r="G45" s="167">
        <v>28</v>
      </c>
      <c r="H45" s="167">
        <v>29</v>
      </c>
      <c r="I45" s="167">
        <v>29</v>
      </c>
      <c r="J45" s="167">
        <v>32</v>
      </c>
      <c r="K45" s="167">
        <v>34</v>
      </c>
      <c r="L45" s="167">
        <v>33</v>
      </c>
      <c r="M45" s="167">
        <v>34</v>
      </c>
      <c r="N45" s="167">
        <v>35</v>
      </c>
      <c r="O45" s="167">
        <v>37</v>
      </c>
      <c r="P45" s="167">
        <v>38</v>
      </c>
      <c r="Q45" s="167">
        <v>39</v>
      </c>
      <c r="R45" s="167">
        <v>42</v>
      </c>
      <c r="S45" s="167">
        <v>45</v>
      </c>
      <c r="T45" s="167">
        <v>47</v>
      </c>
      <c r="U45" s="169" t="s">
        <v>235</v>
      </c>
      <c r="AJ45" s="171"/>
      <c r="BA45" s="166">
        <f t="shared" si="1"/>
        <v>41</v>
      </c>
      <c r="BB45" s="155" t="s">
        <v>236</v>
      </c>
      <c r="BC45" s="167">
        <v>0.13</v>
      </c>
      <c r="BD45" s="167">
        <v>0.15</v>
      </c>
      <c r="BE45" s="167">
        <v>0.17</v>
      </c>
      <c r="BF45" s="167">
        <v>0.17</v>
      </c>
      <c r="BG45" s="167">
        <v>0.19</v>
      </c>
      <c r="BH45" s="167">
        <v>0.19</v>
      </c>
      <c r="BI45" s="167">
        <v>0.21</v>
      </c>
      <c r="BJ45" s="167">
        <v>0.22</v>
      </c>
      <c r="BK45" s="167">
        <v>0.23</v>
      </c>
      <c r="BL45" s="167">
        <v>0.24</v>
      </c>
      <c r="BM45" s="167">
        <v>0.24</v>
      </c>
      <c r="BN45" s="167">
        <v>0.25</v>
      </c>
      <c r="BO45" s="167">
        <v>0.25</v>
      </c>
      <c r="BP45" s="167">
        <v>0.26</v>
      </c>
      <c r="BQ45" s="167">
        <v>0.26</v>
      </c>
      <c r="BR45" s="167">
        <v>0.27</v>
      </c>
      <c r="BS45" s="167">
        <v>0.28999999999999998</v>
      </c>
      <c r="BT45" s="167">
        <v>0.28999999999999998</v>
      </c>
      <c r="BU45" s="169" t="s">
        <v>235</v>
      </c>
    </row>
    <row r="46" spans="1:76" x14ac:dyDescent="0.35">
      <c r="A46" s="166">
        <f t="shared" si="0"/>
        <v>42</v>
      </c>
      <c r="B46" s="155" t="s">
        <v>222</v>
      </c>
      <c r="C46" s="167">
        <v>11</v>
      </c>
      <c r="D46" s="167">
        <v>13</v>
      </c>
      <c r="E46" s="167">
        <v>15</v>
      </c>
      <c r="F46" s="167">
        <v>15</v>
      </c>
      <c r="G46" s="167">
        <v>14</v>
      </c>
      <c r="H46" s="167">
        <v>16</v>
      </c>
      <c r="I46" s="167">
        <v>13</v>
      </c>
      <c r="J46" s="167">
        <v>16</v>
      </c>
      <c r="K46" s="167">
        <v>17</v>
      </c>
      <c r="L46" s="167">
        <v>17</v>
      </c>
      <c r="M46" s="167">
        <v>17</v>
      </c>
      <c r="N46" s="167">
        <v>19</v>
      </c>
      <c r="O46" s="167">
        <v>16</v>
      </c>
      <c r="P46" s="167">
        <v>19</v>
      </c>
      <c r="Q46" s="167">
        <v>20</v>
      </c>
      <c r="R46" s="155">
        <v>21</v>
      </c>
      <c r="S46" s="167">
        <v>21</v>
      </c>
      <c r="T46" s="167">
        <v>24</v>
      </c>
      <c r="U46" s="169" t="s">
        <v>197</v>
      </c>
      <c r="AJ46" s="171"/>
      <c r="BA46" s="166">
        <f t="shared" si="1"/>
        <v>42</v>
      </c>
      <c r="BB46" s="155" t="s">
        <v>222</v>
      </c>
      <c r="BC46" s="167">
        <v>0.12</v>
      </c>
      <c r="BD46" s="167">
        <v>0.14000000000000001</v>
      </c>
      <c r="BE46" s="167">
        <v>0.18</v>
      </c>
      <c r="BF46" s="167">
        <v>0.15</v>
      </c>
      <c r="BG46" s="167">
        <v>0.17</v>
      </c>
      <c r="BH46" s="167">
        <v>0.17</v>
      </c>
      <c r="BI46" s="167">
        <v>0.17</v>
      </c>
      <c r="BJ46" s="167">
        <v>0.19</v>
      </c>
      <c r="BK46" s="167">
        <v>0.18</v>
      </c>
      <c r="BL46" s="167">
        <v>0.25</v>
      </c>
      <c r="BM46" s="167">
        <v>0.19</v>
      </c>
      <c r="BN46" s="167">
        <v>0.21</v>
      </c>
      <c r="BO46" s="167">
        <v>0.21</v>
      </c>
      <c r="BP46" s="167">
        <v>0.21</v>
      </c>
      <c r="BQ46" s="167">
        <v>0.22</v>
      </c>
      <c r="BR46" s="155">
        <v>0.23</v>
      </c>
      <c r="BS46" s="167">
        <v>0.24</v>
      </c>
      <c r="BT46" s="167">
        <v>0.3</v>
      </c>
      <c r="BU46" s="169" t="s">
        <v>197</v>
      </c>
    </row>
    <row r="47" spans="1:76" x14ac:dyDescent="0.35">
      <c r="A47" s="166">
        <f t="shared" si="0"/>
        <v>43</v>
      </c>
      <c r="B47" s="167" t="s">
        <v>223</v>
      </c>
      <c r="C47" s="167">
        <v>17</v>
      </c>
      <c r="D47" s="167">
        <v>19</v>
      </c>
      <c r="E47" s="167">
        <v>21</v>
      </c>
      <c r="F47" s="167">
        <v>22</v>
      </c>
      <c r="G47" s="167">
        <v>23</v>
      </c>
      <c r="H47" s="167">
        <v>24</v>
      </c>
      <c r="I47" s="167">
        <v>25</v>
      </c>
      <c r="J47" s="167">
        <v>26</v>
      </c>
      <c r="K47" s="167">
        <v>26</v>
      </c>
      <c r="L47" s="167">
        <v>27</v>
      </c>
      <c r="M47" s="167">
        <v>28</v>
      </c>
      <c r="N47" s="167">
        <v>28</v>
      </c>
      <c r="O47" s="167">
        <v>30</v>
      </c>
      <c r="P47" s="167">
        <v>30</v>
      </c>
      <c r="Q47" s="167">
        <v>31</v>
      </c>
      <c r="R47" s="167">
        <v>33</v>
      </c>
      <c r="S47" s="167">
        <v>34</v>
      </c>
      <c r="T47" s="167">
        <v>35</v>
      </c>
      <c r="U47" s="169" t="s">
        <v>198</v>
      </c>
      <c r="AJ47" s="171"/>
      <c r="BA47" s="166">
        <f t="shared" si="1"/>
        <v>43</v>
      </c>
      <c r="BB47" s="167" t="s">
        <v>223</v>
      </c>
      <c r="BC47" s="167">
        <v>0.13</v>
      </c>
      <c r="BD47" s="167">
        <v>0.14000000000000001</v>
      </c>
      <c r="BE47" s="167">
        <v>0.16</v>
      </c>
      <c r="BF47" s="167">
        <v>0.16</v>
      </c>
      <c r="BG47" s="167">
        <v>0.18</v>
      </c>
      <c r="BH47" s="167">
        <v>0.18</v>
      </c>
      <c r="BI47" s="167">
        <v>0.21</v>
      </c>
      <c r="BJ47" s="167">
        <v>0.21</v>
      </c>
      <c r="BK47" s="167">
        <v>0.21</v>
      </c>
      <c r="BL47" s="167">
        <v>0.23</v>
      </c>
      <c r="BM47" s="167">
        <v>0.23</v>
      </c>
      <c r="BN47" s="167">
        <v>0.22</v>
      </c>
      <c r="BO47" s="167">
        <v>0.26</v>
      </c>
      <c r="BP47" s="167">
        <v>0.25</v>
      </c>
      <c r="BQ47" s="167">
        <v>0.24</v>
      </c>
      <c r="BR47" s="167">
        <v>0.26</v>
      </c>
      <c r="BS47" s="167">
        <v>0.28000000000000003</v>
      </c>
      <c r="BT47" s="167">
        <v>0.27</v>
      </c>
      <c r="BU47" s="169" t="s">
        <v>198</v>
      </c>
    </row>
    <row r="48" spans="1:76" x14ac:dyDescent="0.35">
      <c r="A48" s="166">
        <f t="shared" si="0"/>
        <v>44</v>
      </c>
      <c r="B48" s="155" t="s">
        <v>97</v>
      </c>
      <c r="C48" s="167">
        <v>2</v>
      </c>
      <c r="D48" s="167">
        <v>3</v>
      </c>
      <c r="E48" s="167">
        <v>3</v>
      </c>
      <c r="F48" s="167">
        <v>3</v>
      </c>
      <c r="G48" s="167">
        <v>3</v>
      </c>
      <c r="H48" s="167">
        <v>3</v>
      </c>
      <c r="I48" s="167">
        <v>3</v>
      </c>
      <c r="J48" s="167">
        <v>4</v>
      </c>
      <c r="K48" s="167">
        <v>4</v>
      </c>
      <c r="L48" s="167">
        <v>3</v>
      </c>
      <c r="M48" s="167">
        <v>3</v>
      </c>
      <c r="N48" s="167">
        <v>4</v>
      </c>
      <c r="O48" s="167">
        <v>4</v>
      </c>
      <c r="P48" s="167">
        <v>4</v>
      </c>
      <c r="Q48" s="167">
        <v>4</v>
      </c>
      <c r="R48" s="155">
        <v>4</v>
      </c>
      <c r="S48" s="167">
        <v>5</v>
      </c>
      <c r="T48" s="167">
        <v>5</v>
      </c>
      <c r="U48" s="169" t="s">
        <v>199</v>
      </c>
      <c r="AJ48" s="171"/>
      <c r="BA48" s="166">
        <f t="shared" si="1"/>
        <v>44</v>
      </c>
      <c r="BB48" s="155" t="s">
        <v>97</v>
      </c>
      <c r="BC48" s="167">
        <v>0.09</v>
      </c>
      <c r="BD48" s="167">
        <v>0.11</v>
      </c>
      <c r="BE48" s="167">
        <v>0.12</v>
      </c>
      <c r="BF48" s="167">
        <v>0.12</v>
      </c>
      <c r="BG48" s="167">
        <v>0.12</v>
      </c>
      <c r="BH48" s="167">
        <v>0.13</v>
      </c>
      <c r="BI48" s="167">
        <v>0.11</v>
      </c>
      <c r="BJ48" s="167">
        <v>0.13</v>
      </c>
      <c r="BK48" s="167">
        <v>0.13</v>
      </c>
      <c r="BL48" s="167">
        <v>0.13</v>
      </c>
      <c r="BM48" s="167">
        <v>0.13</v>
      </c>
      <c r="BN48" s="167">
        <v>0.15</v>
      </c>
      <c r="BO48" s="167">
        <v>0.14000000000000001</v>
      </c>
      <c r="BP48" s="167">
        <v>0.15</v>
      </c>
      <c r="BQ48" s="167">
        <v>0.16</v>
      </c>
      <c r="BR48" s="155">
        <v>0.16</v>
      </c>
      <c r="BS48" s="167">
        <v>0.17</v>
      </c>
      <c r="BT48" s="167">
        <v>0.19</v>
      </c>
      <c r="BU48" s="169" t="s">
        <v>199</v>
      </c>
    </row>
    <row r="49" spans="1:73" x14ac:dyDescent="0.35">
      <c r="A49" s="166">
        <f t="shared" si="0"/>
        <v>45</v>
      </c>
      <c r="B49" s="167" t="s">
        <v>125</v>
      </c>
      <c r="C49" s="167">
        <v>22</v>
      </c>
      <c r="D49" s="167">
        <v>25</v>
      </c>
      <c r="E49" s="167">
        <v>29</v>
      </c>
      <c r="F49" s="167">
        <v>29</v>
      </c>
      <c r="G49" s="167">
        <v>30</v>
      </c>
      <c r="H49" s="167">
        <v>31</v>
      </c>
      <c r="I49" s="167">
        <v>32</v>
      </c>
      <c r="J49" s="167">
        <v>34</v>
      </c>
      <c r="K49" s="167">
        <v>34</v>
      </c>
      <c r="L49" s="167">
        <v>36</v>
      </c>
      <c r="M49" s="167">
        <v>37</v>
      </c>
      <c r="N49" s="167">
        <v>37</v>
      </c>
      <c r="O49" s="167">
        <v>39</v>
      </c>
      <c r="P49" s="167">
        <v>40</v>
      </c>
      <c r="Q49" s="167">
        <v>40</v>
      </c>
      <c r="R49" s="155">
        <v>43</v>
      </c>
      <c r="S49" s="167">
        <v>45</v>
      </c>
      <c r="T49" s="167">
        <v>47</v>
      </c>
      <c r="U49" s="169" t="s">
        <v>200</v>
      </c>
      <c r="AJ49" s="171"/>
      <c r="BA49" s="166">
        <f t="shared" si="1"/>
        <v>45</v>
      </c>
      <c r="BB49" s="167" t="s">
        <v>125</v>
      </c>
      <c r="BC49" s="167">
        <v>0.17</v>
      </c>
      <c r="BD49" s="167">
        <v>0.19</v>
      </c>
      <c r="BE49" s="167">
        <v>0.21</v>
      </c>
      <c r="BF49" s="167">
        <v>0.21</v>
      </c>
      <c r="BG49" s="167">
        <v>0.23</v>
      </c>
      <c r="BH49" s="167">
        <v>0.23</v>
      </c>
      <c r="BI49" s="167">
        <v>0.28000000000000003</v>
      </c>
      <c r="BJ49" s="167">
        <v>0.27</v>
      </c>
      <c r="BK49" s="167">
        <v>0.27</v>
      </c>
      <c r="BL49" s="167">
        <v>0.3</v>
      </c>
      <c r="BM49" s="167">
        <v>0.28999999999999998</v>
      </c>
      <c r="BN49" s="167">
        <v>0.28999999999999998</v>
      </c>
      <c r="BO49" s="167">
        <v>0.33</v>
      </c>
      <c r="BP49" s="167">
        <v>0.32</v>
      </c>
      <c r="BQ49" s="167">
        <v>0.32</v>
      </c>
      <c r="BR49" s="155">
        <v>0.34</v>
      </c>
      <c r="BS49" s="167">
        <v>0.36</v>
      </c>
      <c r="BT49" s="167">
        <v>0.36</v>
      </c>
      <c r="BU49" s="169" t="s">
        <v>200</v>
      </c>
    </row>
    <row r="50" spans="1:73" x14ac:dyDescent="0.35">
      <c r="A50" s="166">
        <f t="shared" si="0"/>
        <v>46</v>
      </c>
      <c r="B50" s="155" t="s">
        <v>98</v>
      </c>
      <c r="C50" s="167">
        <v>12</v>
      </c>
      <c r="D50" s="167">
        <v>14</v>
      </c>
      <c r="E50" s="167">
        <v>16</v>
      </c>
      <c r="F50" s="167">
        <v>16</v>
      </c>
      <c r="G50" s="167">
        <v>17</v>
      </c>
      <c r="H50" s="167">
        <v>18</v>
      </c>
      <c r="I50" s="167">
        <v>18</v>
      </c>
      <c r="J50" s="167">
        <v>20</v>
      </c>
      <c r="K50" s="167">
        <v>19</v>
      </c>
      <c r="L50" s="167">
        <v>20</v>
      </c>
      <c r="M50" s="167">
        <v>20</v>
      </c>
      <c r="N50" s="167">
        <v>21</v>
      </c>
      <c r="O50" s="167">
        <v>22</v>
      </c>
      <c r="P50" s="167">
        <v>22</v>
      </c>
      <c r="Q50" s="167">
        <v>23</v>
      </c>
      <c r="R50" s="155">
        <v>24</v>
      </c>
      <c r="S50" s="167">
        <v>26</v>
      </c>
      <c r="T50" s="167">
        <v>27</v>
      </c>
      <c r="U50" s="169" t="s">
        <v>201</v>
      </c>
      <c r="BA50" s="166">
        <f t="shared" si="1"/>
        <v>46</v>
      </c>
      <c r="BB50" s="155" t="s">
        <v>98</v>
      </c>
      <c r="BC50" s="167">
        <v>0.17</v>
      </c>
      <c r="BD50" s="167">
        <v>0.19</v>
      </c>
      <c r="BE50" s="167">
        <v>0.21</v>
      </c>
      <c r="BF50" s="167">
        <v>0.21</v>
      </c>
      <c r="BG50" s="167">
        <v>0.23</v>
      </c>
      <c r="BH50" s="167">
        <v>0.23</v>
      </c>
      <c r="BI50" s="167">
        <v>0.26</v>
      </c>
      <c r="BJ50" s="167">
        <v>0.27</v>
      </c>
      <c r="BK50" s="167">
        <v>0.26</v>
      </c>
      <c r="BL50" s="167">
        <v>0.28999999999999998</v>
      </c>
      <c r="BM50" s="167">
        <v>0.28000000000000003</v>
      </c>
      <c r="BN50" s="167">
        <v>0.28999999999999998</v>
      </c>
      <c r="BO50" s="167">
        <v>0.32</v>
      </c>
      <c r="BP50" s="167">
        <v>0.31</v>
      </c>
      <c r="BQ50" s="167">
        <v>0.31</v>
      </c>
      <c r="BR50" s="155">
        <v>0.33</v>
      </c>
      <c r="BS50" s="167">
        <v>0.35</v>
      </c>
      <c r="BT50" s="167">
        <v>0.36</v>
      </c>
      <c r="BU50" s="169" t="s">
        <v>201</v>
      </c>
    </row>
    <row r="51" spans="1:73" x14ac:dyDescent="0.35">
      <c r="A51" s="166">
        <f t="shared" si="0"/>
        <v>47</v>
      </c>
      <c r="B51" s="155" t="s">
        <v>224</v>
      </c>
      <c r="C51" s="167">
        <v>10</v>
      </c>
      <c r="D51" s="167">
        <v>12</v>
      </c>
      <c r="E51" s="167">
        <v>13</v>
      </c>
      <c r="F51" s="167">
        <v>14</v>
      </c>
      <c r="G51" s="167">
        <v>14</v>
      </c>
      <c r="H51" s="167">
        <v>15</v>
      </c>
      <c r="I51" s="167">
        <v>15</v>
      </c>
      <c r="J51" s="167">
        <v>16</v>
      </c>
      <c r="K51" s="167">
        <v>17</v>
      </c>
      <c r="L51" s="167">
        <v>16</v>
      </c>
      <c r="M51" s="167">
        <v>18</v>
      </c>
      <c r="N51" s="167">
        <v>17</v>
      </c>
      <c r="O51" s="167">
        <v>18</v>
      </c>
      <c r="P51" s="167">
        <v>18</v>
      </c>
      <c r="Q51" s="167">
        <v>18</v>
      </c>
      <c r="R51" s="155">
        <v>20</v>
      </c>
      <c r="S51" s="167">
        <v>21</v>
      </c>
      <c r="T51" s="167">
        <v>21</v>
      </c>
      <c r="U51" s="169" t="s">
        <v>202</v>
      </c>
      <c r="BA51" s="166">
        <f t="shared" si="1"/>
        <v>47</v>
      </c>
      <c r="BB51" s="155" t="s">
        <v>224</v>
      </c>
      <c r="BC51" s="167">
        <v>0.14000000000000001</v>
      </c>
      <c r="BD51" s="167">
        <v>0.16</v>
      </c>
      <c r="BE51" s="167">
        <v>0.18</v>
      </c>
      <c r="BF51" s="167">
        <v>0.19</v>
      </c>
      <c r="BG51" s="167">
        <v>0.2</v>
      </c>
      <c r="BH51" s="167">
        <v>0.21</v>
      </c>
      <c r="BI51" s="167">
        <v>0.22</v>
      </c>
      <c r="BJ51" s="167">
        <v>0.22</v>
      </c>
      <c r="BK51" s="167">
        <v>0.23</v>
      </c>
      <c r="BL51" s="167">
        <v>0.24</v>
      </c>
      <c r="BM51" s="167">
        <v>0.25</v>
      </c>
      <c r="BN51" s="167">
        <v>0.24</v>
      </c>
      <c r="BO51" s="167">
        <v>0.26</v>
      </c>
      <c r="BP51" s="167">
        <v>0.26</v>
      </c>
      <c r="BQ51" s="167">
        <v>0.26</v>
      </c>
      <c r="BR51" s="155">
        <v>0.28000000000000003</v>
      </c>
      <c r="BS51" s="167">
        <v>0.28999999999999998</v>
      </c>
      <c r="BT51" s="167">
        <v>0.3</v>
      </c>
      <c r="BU51" s="169" t="s">
        <v>202</v>
      </c>
    </row>
    <row r="52" spans="1:73" x14ac:dyDescent="0.35">
      <c r="A52" s="166">
        <f t="shared" si="0"/>
        <v>48</v>
      </c>
      <c r="B52" s="155" t="s">
        <v>225</v>
      </c>
      <c r="C52" s="167">
        <v>16</v>
      </c>
      <c r="D52" s="167">
        <v>19</v>
      </c>
      <c r="E52" s="167">
        <v>21</v>
      </c>
      <c r="F52" s="167">
        <v>21</v>
      </c>
      <c r="G52" s="167">
        <v>23</v>
      </c>
      <c r="H52" s="167">
        <v>23</v>
      </c>
      <c r="I52" s="167">
        <v>24</v>
      </c>
      <c r="J52" s="167">
        <v>26</v>
      </c>
      <c r="K52" s="167">
        <v>26</v>
      </c>
      <c r="L52" s="167">
        <v>27</v>
      </c>
      <c r="M52" s="167">
        <v>27</v>
      </c>
      <c r="N52" s="167">
        <v>28</v>
      </c>
      <c r="O52" s="167">
        <v>30</v>
      </c>
      <c r="P52" s="167">
        <v>30</v>
      </c>
      <c r="Q52" s="167">
        <v>30</v>
      </c>
      <c r="R52" s="167">
        <v>32</v>
      </c>
      <c r="S52" s="167">
        <v>34</v>
      </c>
      <c r="T52" s="167">
        <v>35</v>
      </c>
      <c r="U52" s="169" t="s">
        <v>203</v>
      </c>
      <c r="BA52" s="166">
        <f t="shared" si="1"/>
        <v>48</v>
      </c>
      <c r="BB52" s="155" t="s">
        <v>225</v>
      </c>
      <c r="BC52" s="167">
        <v>0.17</v>
      </c>
      <c r="BD52" s="167">
        <v>0.19</v>
      </c>
      <c r="BE52" s="167">
        <v>0.21</v>
      </c>
      <c r="BF52" s="167">
        <v>0.21</v>
      </c>
      <c r="BG52" s="167">
        <v>0.23</v>
      </c>
      <c r="BH52" s="167">
        <v>0.23</v>
      </c>
      <c r="BI52" s="167">
        <v>0.28000000000000003</v>
      </c>
      <c r="BJ52" s="167">
        <v>0.27</v>
      </c>
      <c r="BK52" s="167">
        <v>0.27</v>
      </c>
      <c r="BL52" s="167">
        <v>0.3</v>
      </c>
      <c r="BM52" s="167">
        <v>0.28999999999999998</v>
      </c>
      <c r="BN52" s="167">
        <v>0.28999999999999998</v>
      </c>
      <c r="BO52" s="167">
        <v>0.33</v>
      </c>
      <c r="BP52" s="167">
        <v>0.32</v>
      </c>
      <c r="BQ52" s="167">
        <v>0.32</v>
      </c>
      <c r="BR52" s="167">
        <v>0.34</v>
      </c>
      <c r="BS52" s="167">
        <v>0.36</v>
      </c>
      <c r="BT52" s="167">
        <v>0.36</v>
      </c>
      <c r="BU52" s="169" t="s">
        <v>203</v>
      </c>
    </row>
    <row r="53" spans="1:73" x14ac:dyDescent="0.35">
      <c r="A53" s="166">
        <f t="shared" si="0"/>
        <v>49</v>
      </c>
      <c r="B53" s="155" t="s">
        <v>99</v>
      </c>
      <c r="C53" s="167">
        <v>2</v>
      </c>
      <c r="D53" s="167">
        <v>3</v>
      </c>
      <c r="E53" s="167">
        <v>4</v>
      </c>
      <c r="F53" s="167">
        <v>4</v>
      </c>
      <c r="G53" s="167">
        <v>2</v>
      </c>
      <c r="H53" s="167">
        <v>4</v>
      </c>
      <c r="I53" s="167">
        <v>2</v>
      </c>
      <c r="J53" s="167">
        <v>3</v>
      </c>
      <c r="K53" s="167">
        <v>5</v>
      </c>
      <c r="L53" s="167">
        <v>2</v>
      </c>
      <c r="M53" s="167">
        <v>4</v>
      </c>
      <c r="N53" s="167">
        <v>3</v>
      </c>
      <c r="O53" s="167">
        <v>3</v>
      </c>
      <c r="P53" s="167">
        <v>4</v>
      </c>
      <c r="Q53" s="167">
        <v>3</v>
      </c>
      <c r="R53" s="155">
        <v>4</v>
      </c>
      <c r="S53" s="167">
        <v>4</v>
      </c>
      <c r="T53" s="167">
        <v>5</v>
      </c>
      <c r="U53" s="169" t="s">
        <v>204</v>
      </c>
      <c r="BA53" s="166">
        <f t="shared" si="1"/>
        <v>49</v>
      </c>
      <c r="BB53" s="155" t="s">
        <v>99</v>
      </c>
      <c r="BC53" s="167">
        <v>0.04</v>
      </c>
      <c r="BD53" s="167">
        <v>0.05</v>
      </c>
      <c r="BE53" s="167">
        <v>0.06</v>
      </c>
      <c r="BF53" s="167">
        <v>0.06</v>
      </c>
      <c r="BG53" s="167">
        <v>0.04</v>
      </c>
      <c r="BH53" s="167">
        <v>0.06</v>
      </c>
      <c r="BI53" s="167">
        <v>0.03</v>
      </c>
      <c r="BJ53" s="167">
        <v>0.05</v>
      </c>
      <c r="BK53" s="167">
        <v>0.08</v>
      </c>
      <c r="BL53" s="167">
        <v>0.04</v>
      </c>
      <c r="BM53" s="167">
        <v>0.06</v>
      </c>
      <c r="BN53" s="167">
        <v>0.05</v>
      </c>
      <c r="BO53" s="167">
        <v>0.05</v>
      </c>
      <c r="BP53" s="167">
        <v>0.06</v>
      </c>
      <c r="BQ53" s="167">
        <v>0.06</v>
      </c>
      <c r="BR53" s="155">
        <v>0.06</v>
      </c>
      <c r="BS53" s="167">
        <v>7.0000000000000007E-2</v>
      </c>
      <c r="BT53" s="167">
        <v>0.09</v>
      </c>
      <c r="BU53" s="169" t="s">
        <v>204</v>
      </c>
    </row>
    <row r="54" spans="1:73" x14ac:dyDescent="0.35">
      <c r="A54" s="166">
        <f t="shared" si="0"/>
        <v>50</v>
      </c>
      <c r="B54" s="155" t="s">
        <v>100</v>
      </c>
      <c r="C54" s="167">
        <v>4</v>
      </c>
      <c r="D54" s="167">
        <v>5</v>
      </c>
      <c r="E54" s="167">
        <v>7</v>
      </c>
      <c r="F54" s="167">
        <v>6</v>
      </c>
      <c r="G54" s="167">
        <v>5</v>
      </c>
      <c r="H54" s="167">
        <v>7</v>
      </c>
      <c r="I54" s="167">
        <v>5</v>
      </c>
      <c r="J54" s="167">
        <v>6</v>
      </c>
      <c r="K54" s="167">
        <v>8</v>
      </c>
      <c r="L54" s="167">
        <v>7</v>
      </c>
      <c r="M54" s="167">
        <v>9</v>
      </c>
      <c r="N54" s="167">
        <v>8</v>
      </c>
      <c r="O54" s="167">
        <v>6</v>
      </c>
      <c r="P54" s="167">
        <v>9</v>
      </c>
      <c r="Q54" s="167">
        <v>9</v>
      </c>
      <c r="R54" s="155">
        <v>10</v>
      </c>
      <c r="S54" s="167">
        <v>8</v>
      </c>
      <c r="T54" s="167">
        <v>10</v>
      </c>
      <c r="U54" s="169" t="s">
        <v>190</v>
      </c>
      <c r="BA54" s="166">
        <f t="shared" si="1"/>
        <v>50</v>
      </c>
      <c r="BB54" s="155" t="s">
        <v>100</v>
      </c>
      <c r="BC54" s="167">
        <v>0.09</v>
      </c>
      <c r="BD54" s="167">
        <v>0.1</v>
      </c>
      <c r="BE54" s="167">
        <v>0.12</v>
      </c>
      <c r="BF54" s="167">
        <v>0.11</v>
      </c>
      <c r="BG54" s="167">
        <v>0.11</v>
      </c>
      <c r="BH54" s="167">
        <v>0.12</v>
      </c>
      <c r="BI54" s="167">
        <v>0.09</v>
      </c>
      <c r="BJ54" s="167">
        <v>0.13</v>
      </c>
      <c r="BK54" s="167">
        <v>0.13</v>
      </c>
      <c r="BL54" s="167">
        <v>0.12</v>
      </c>
      <c r="BM54" s="167">
        <v>0.12</v>
      </c>
      <c r="BN54" s="167">
        <v>0.14000000000000001</v>
      </c>
      <c r="BO54" s="167">
        <v>0.13</v>
      </c>
      <c r="BP54" s="167">
        <v>0.14000000000000001</v>
      </c>
      <c r="BQ54" s="167">
        <v>0.15</v>
      </c>
      <c r="BR54" s="155">
        <v>0.15</v>
      </c>
      <c r="BS54" s="167">
        <v>0.16</v>
      </c>
      <c r="BT54" s="167">
        <v>0.18</v>
      </c>
      <c r="BU54" s="169" t="s">
        <v>190</v>
      </c>
    </row>
    <row r="55" spans="1:73" x14ac:dyDescent="0.35">
      <c r="A55" s="166">
        <f t="shared" si="0"/>
        <v>51</v>
      </c>
      <c r="B55" s="155" t="s">
        <v>101</v>
      </c>
      <c r="C55" s="167">
        <v>25</v>
      </c>
      <c r="D55" s="167">
        <v>29</v>
      </c>
      <c r="E55" s="167">
        <v>33</v>
      </c>
      <c r="F55" s="167">
        <v>34</v>
      </c>
      <c r="G55" s="167">
        <v>35</v>
      </c>
      <c r="H55" s="167">
        <v>36</v>
      </c>
      <c r="I55" s="167">
        <v>36</v>
      </c>
      <c r="J55" s="167">
        <v>39</v>
      </c>
      <c r="K55" s="167">
        <v>41</v>
      </c>
      <c r="L55" s="167">
        <v>40</v>
      </c>
      <c r="M55" s="167">
        <v>41</v>
      </c>
      <c r="N55" s="167">
        <v>42</v>
      </c>
      <c r="O55" s="167">
        <v>44</v>
      </c>
      <c r="P55" s="167">
        <v>45</v>
      </c>
      <c r="Q55" s="167">
        <v>46</v>
      </c>
      <c r="R55" s="155">
        <v>49</v>
      </c>
      <c r="S55" s="167">
        <v>52</v>
      </c>
      <c r="T55" s="167">
        <v>54</v>
      </c>
      <c r="U55" s="169" t="s">
        <v>174</v>
      </c>
      <c r="BA55" s="166">
        <f t="shared" si="1"/>
        <v>51</v>
      </c>
      <c r="BB55" s="155" t="s">
        <v>101</v>
      </c>
      <c r="BC55" s="167">
        <v>0.16</v>
      </c>
      <c r="BD55" s="167">
        <v>0.18</v>
      </c>
      <c r="BE55" s="167">
        <v>0.2</v>
      </c>
      <c r="BF55" s="167">
        <v>0.2</v>
      </c>
      <c r="BG55" s="167">
        <v>0.22</v>
      </c>
      <c r="BH55" s="167">
        <v>0.22</v>
      </c>
      <c r="BI55" s="167">
        <v>0.26</v>
      </c>
      <c r="BJ55" s="167">
        <v>0.26</v>
      </c>
      <c r="BK55" s="167">
        <v>0.26</v>
      </c>
      <c r="BL55" s="167">
        <v>0.28000000000000003</v>
      </c>
      <c r="BM55" s="167">
        <v>0.28000000000000003</v>
      </c>
      <c r="BN55" s="167">
        <v>0.27</v>
      </c>
      <c r="BO55" s="167">
        <v>0.32</v>
      </c>
      <c r="BP55" s="167">
        <v>0.3</v>
      </c>
      <c r="BQ55" s="167">
        <v>0.3</v>
      </c>
      <c r="BR55" s="155">
        <v>0.32</v>
      </c>
      <c r="BS55" s="167">
        <v>0.35</v>
      </c>
      <c r="BT55" s="167">
        <v>0.34</v>
      </c>
      <c r="BU55" s="169" t="s">
        <v>174</v>
      </c>
    </row>
    <row r="56" spans="1:73" x14ac:dyDescent="0.35">
      <c r="A56" s="166">
        <f t="shared" si="0"/>
        <v>52</v>
      </c>
      <c r="B56" s="155" t="s">
        <v>102</v>
      </c>
      <c r="C56" s="167">
        <v>11</v>
      </c>
      <c r="D56" s="167">
        <v>13</v>
      </c>
      <c r="E56" s="167">
        <v>14</v>
      </c>
      <c r="F56" s="167">
        <v>15</v>
      </c>
      <c r="G56" s="167">
        <v>15</v>
      </c>
      <c r="H56" s="167">
        <v>16</v>
      </c>
      <c r="I56" s="167">
        <v>17</v>
      </c>
      <c r="J56" s="167">
        <v>17</v>
      </c>
      <c r="K56" s="167">
        <v>18</v>
      </c>
      <c r="L56" s="167">
        <v>18</v>
      </c>
      <c r="M56" s="167">
        <v>19</v>
      </c>
      <c r="N56" s="167">
        <v>19</v>
      </c>
      <c r="O56" s="167">
        <v>20</v>
      </c>
      <c r="P56" s="167">
        <v>20</v>
      </c>
      <c r="Q56" s="167">
        <v>20</v>
      </c>
      <c r="R56" s="155">
        <v>22</v>
      </c>
      <c r="S56" s="167">
        <v>23</v>
      </c>
      <c r="T56" s="167">
        <v>23</v>
      </c>
      <c r="U56" s="169" t="s">
        <v>200</v>
      </c>
      <c r="BA56" s="166">
        <f t="shared" si="1"/>
        <v>52</v>
      </c>
      <c r="BB56" s="155" t="s">
        <v>102</v>
      </c>
      <c r="BC56" s="167">
        <v>0.11</v>
      </c>
      <c r="BD56" s="167">
        <v>0.11</v>
      </c>
      <c r="BE56" s="167">
        <v>0.13</v>
      </c>
      <c r="BF56" s="167">
        <v>0.13</v>
      </c>
      <c r="BG56" s="167">
        <v>0.15</v>
      </c>
      <c r="BH56" s="167">
        <v>0.15</v>
      </c>
      <c r="BI56" s="167">
        <v>0.17</v>
      </c>
      <c r="BJ56" s="167">
        <v>0.17</v>
      </c>
      <c r="BK56" s="167">
        <v>0.17</v>
      </c>
      <c r="BL56" s="167">
        <v>0.19</v>
      </c>
      <c r="BM56" s="167">
        <v>0.19</v>
      </c>
      <c r="BN56" s="167">
        <v>0.18</v>
      </c>
      <c r="BO56" s="167">
        <v>0.21</v>
      </c>
      <c r="BP56" s="167">
        <v>0.2</v>
      </c>
      <c r="BQ56" s="167">
        <v>0.2</v>
      </c>
      <c r="BR56" s="155">
        <v>0.21</v>
      </c>
      <c r="BS56" s="167">
        <v>0.23</v>
      </c>
      <c r="BT56" s="167">
        <v>0.22</v>
      </c>
      <c r="BU56" s="169" t="s">
        <v>200</v>
      </c>
    </row>
    <row r="57" spans="1:73" x14ac:dyDescent="0.35">
      <c r="A57" s="166">
        <f t="shared" si="0"/>
        <v>53</v>
      </c>
      <c r="B57" s="167" t="s">
        <v>226</v>
      </c>
      <c r="C57" s="167">
        <v>16</v>
      </c>
      <c r="D57" s="167">
        <v>20</v>
      </c>
      <c r="E57" s="167">
        <v>25</v>
      </c>
      <c r="F57" s="167">
        <v>25</v>
      </c>
      <c r="G57" s="167">
        <v>20</v>
      </c>
      <c r="H57" s="167">
        <v>26</v>
      </c>
      <c r="I57" s="167">
        <v>19</v>
      </c>
      <c r="J57" s="167">
        <v>23</v>
      </c>
      <c r="K57" s="167">
        <v>29</v>
      </c>
      <c r="L57" s="167">
        <v>22</v>
      </c>
      <c r="M57" s="167">
        <v>25</v>
      </c>
      <c r="N57" s="167">
        <v>24</v>
      </c>
      <c r="O57" s="167">
        <v>24</v>
      </c>
      <c r="P57" s="167">
        <v>27</v>
      </c>
      <c r="Q57" s="167">
        <v>27</v>
      </c>
      <c r="R57" s="167">
        <v>29</v>
      </c>
      <c r="S57" s="167">
        <v>32</v>
      </c>
      <c r="T57" s="167">
        <v>36</v>
      </c>
      <c r="U57" s="169" t="s">
        <v>205</v>
      </c>
      <c r="BA57" s="166">
        <f t="shared" si="1"/>
        <v>53</v>
      </c>
      <c r="BB57" s="167" t="s">
        <v>248</v>
      </c>
      <c r="BC57" s="167">
        <v>0.09</v>
      </c>
      <c r="BD57" s="167">
        <v>0.1</v>
      </c>
      <c r="BE57" s="167">
        <v>0.12</v>
      </c>
      <c r="BF57" s="167">
        <v>0.12</v>
      </c>
      <c r="BG57" s="167">
        <v>0.12</v>
      </c>
      <c r="BH57" s="167">
        <v>0.13</v>
      </c>
      <c r="BI57" s="167">
        <v>0.12</v>
      </c>
      <c r="BJ57" s="167">
        <v>0.13</v>
      </c>
      <c r="BK57" s="167">
        <v>0.15</v>
      </c>
      <c r="BL57" s="167">
        <v>0.13</v>
      </c>
      <c r="BM57" s="167">
        <v>0.14000000000000001</v>
      </c>
      <c r="BN57" s="167">
        <v>0.14000000000000001</v>
      </c>
      <c r="BO57" s="167">
        <v>0.14000000000000001</v>
      </c>
      <c r="BP57" s="167">
        <v>0.2</v>
      </c>
      <c r="BQ57" s="167">
        <v>0.2</v>
      </c>
      <c r="BR57" s="167">
        <v>0.16</v>
      </c>
      <c r="BS57" s="167">
        <v>0.17</v>
      </c>
      <c r="BT57" s="167">
        <v>0.18</v>
      </c>
      <c r="BU57" s="169" t="s">
        <v>205</v>
      </c>
    </row>
    <row r="58" spans="1:73" x14ac:dyDescent="0.35">
      <c r="A58" s="166">
        <f t="shared" si="0"/>
        <v>54</v>
      </c>
      <c r="B58" s="155" t="s">
        <v>227</v>
      </c>
      <c r="C58" s="167">
        <v>20</v>
      </c>
      <c r="D58" s="167">
        <v>23</v>
      </c>
      <c r="E58" s="167">
        <v>26</v>
      </c>
      <c r="F58" s="167">
        <v>26</v>
      </c>
      <c r="G58" s="167">
        <v>28</v>
      </c>
      <c r="H58" s="167">
        <v>29</v>
      </c>
      <c r="I58" s="167">
        <v>30</v>
      </c>
      <c r="J58" s="167">
        <v>32</v>
      </c>
      <c r="K58" s="167">
        <v>32</v>
      </c>
      <c r="L58" s="167">
        <v>33</v>
      </c>
      <c r="M58" s="167">
        <v>34</v>
      </c>
      <c r="N58" s="167">
        <v>34</v>
      </c>
      <c r="O58" s="167">
        <v>36</v>
      </c>
      <c r="P58" s="167">
        <v>36</v>
      </c>
      <c r="Q58" s="167">
        <v>37</v>
      </c>
      <c r="R58" s="155">
        <v>40</v>
      </c>
      <c r="S58" s="167">
        <v>42</v>
      </c>
      <c r="T58" s="167">
        <v>43</v>
      </c>
      <c r="U58" s="169" t="s">
        <v>206</v>
      </c>
      <c r="BA58" s="166">
        <f t="shared" si="1"/>
        <v>54</v>
      </c>
      <c r="BB58" s="155" t="s">
        <v>227</v>
      </c>
      <c r="BC58" s="167">
        <v>0.17</v>
      </c>
      <c r="BD58" s="167">
        <v>0.19</v>
      </c>
      <c r="BE58" s="167">
        <v>0.21</v>
      </c>
      <c r="BF58" s="167">
        <v>0.21</v>
      </c>
      <c r="BG58" s="167">
        <v>0.23</v>
      </c>
      <c r="BH58" s="167">
        <v>0.23</v>
      </c>
      <c r="BI58" s="167">
        <v>0.28000000000000003</v>
      </c>
      <c r="BJ58" s="167">
        <v>0.27</v>
      </c>
      <c r="BK58" s="167">
        <v>0.27</v>
      </c>
      <c r="BL58" s="167">
        <v>0.3</v>
      </c>
      <c r="BM58" s="167">
        <v>0.28999999999999998</v>
      </c>
      <c r="BN58" s="167">
        <v>0.28999999999999998</v>
      </c>
      <c r="BO58" s="167">
        <v>0.33</v>
      </c>
      <c r="BP58" s="167">
        <v>0.32</v>
      </c>
      <c r="BQ58" s="167">
        <v>0.32</v>
      </c>
      <c r="BR58" s="155">
        <v>0.34</v>
      </c>
      <c r="BS58" s="167">
        <v>0.36</v>
      </c>
      <c r="BT58" s="167">
        <v>0.36</v>
      </c>
      <c r="BU58" s="169" t="s">
        <v>206</v>
      </c>
    </row>
    <row r="59" spans="1:73" x14ac:dyDescent="0.35">
      <c r="A59" s="166">
        <f t="shared" si="0"/>
        <v>55</v>
      </c>
      <c r="B59" s="155" t="s">
        <v>103</v>
      </c>
      <c r="C59" s="167">
        <v>14</v>
      </c>
      <c r="D59" s="167">
        <v>15</v>
      </c>
      <c r="E59" s="167">
        <v>17</v>
      </c>
      <c r="F59" s="167">
        <v>18</v>
      </c>
      <c r="G59" s="167">
        <v>19</v>
      </c>
      <c r="H59" s="167">
        <v>20</v>
      </c>
      <c r="I59" s="167">
        <v>21</v>
      </c>
      <c r="J59" s="167">
        <v>22</v>
      </c>
      <c r="K59" s="167">
        <v>22</v>
      </c>
      <c r="L59" s="167">
        <v>23</v>
      </c>
      <c r="M59" s="167">
        <v>24</v>
      </c>
      <c r="N59" s="167">
        <v>24</v>
      </c>
      <c r="O59" s="167">
        <v>26</v>
      </c>
      <c r="P59" s="167">
        <v>25</v>
      </c>
      <c r="Q59" s="167">
        <v>26</v>
      </c>
      <c r="R59" s="155">
        <v>27</v>
      </c>
      <c r="S59" s="167">
        <v>29</v>
      </c>
      <c r="T59" s="167">
        <v>29</v>
      </c>
      <c r="U59" s="169" t="s">
        <v>207</v>
      </c>
      <c r="BA59" s="166">
        <f t="shared" si="1"/>
        <v>55</v>
      </c>
      <c r="BB59" s="155" t="s">
        <v>103</v>
      </c>
      <c r="BC59" s="167">
        <v>0.17</v>
      </c>
      <c r="BD59" s="167">
        <v>0.18</v>
      </c>
      <c r="BE59" s="167">
        <v>0.21</v>
      </c>
      <c r="BF59" s="167">
        <v>0.21</v>
      </c>
      <c r="BG59" s="167">
        <v>0.23</v>
      </c>
      <c r="BH59" s="167">
        <v>0.23</v>
      </c>
      <c r="BI59" s="167">
        <v>0.28000000000000003</v>
      </c>
      <c r="BJ59" s="167">
        <v>0.27</v>
      </c>
      <c r="BK59" s="167">
        <v>0.27</v>
      </c>
      <c r="BL59" s="167">
        <v>0.3</v>
      </c>
      <c r="BM59" s="167">
        <v>0.28999999999999998</v>
      </c>
      <c r="BN59" s="167">
        <v>0.28999999999999998</v>
      </c>
      <c r="BO59" s="167">
        <v>0.33</v>
      </c>
      <c r="BP59" s="167">
        <v>0.32</v>
      </c>
      <c r="BQ59" s="167">
        <v>0.32</v>
      </c>
      <c r="BR59" s="155">
        <v>0.34</v>
      </c>
      <c r="BS59" s="167">
        <v>0.36</v>
      </c>
      <c r="BT59" s="167">
        <v>0.35</v>
      </c>
      <c r="BU59" s="169" t="s">
        <v>207</v>
      </c>
    </row>
    <row r="60" spans="1:73" x14ac:dyDescent="0.35">
      <c r="A60" s="166">
        <f t="shared" si="0"/>
        <v>56</v>
      </c>
      <c r="B60" s="167" t="s">
        <v>228</v>
      </c>
      <c r="C60" s="167">
        <v>14</v>
      </c>
      <c r="D60" s="167">
        <v>16</v>
      </c>
      <c r="E60" s="167">
        <v>19</v>
      </c>
      <c r="F60" s="167">
        <v>18</v>
      </c>
      <c r="G60" s="167">
        <v>18</v>
      </c>
      <c r="H60" s="167">
        <v>19</v>
      </c>
      <c r="I60" s="167">
        <v>17</v>
      </c>
      <c r="J60" s="167">
        <v>21</v>
      </c>
      <c r="K60" s="167">
        <v>21</v>
      </c>
      <c r="L60" s="167">
        <v>20</v>
      </c>
      <c r="M60" s="167">
        <v>20</v>
      </c>
      <c r="N60" s="167">
        <v>22</v>
      </c>
      <c r="O60" s="167">
        <v>22</v>
      </c>
      <c r="P60" s="167">
        <v>23</v>
      </c>
      <c r="Q60" s="167">
        <v>24</v>
      </c>
      <c r="R60" s="167">
        <v>25</v>
      </c>
      <c r="S60" s="167">
        <v>27</v>
      </c>
      <c r="T60" s="167">
        <v>30</v>
      </c>
      <c r="U60" s="169" t="s">
        <v>208</v>
      </c>
      <c r="BA60" s="166">
        <f t="shared" si="1"/>
        <v>56</v>
      </c>
      <c r="BB60" s="167" t="s">
        <v>228</v>
      </c>
      <c r="BC60" s="167">
        <v>0.16</v>
      </c>
      <c r="BD60" s="167">
        <v>0.19</v>
      </c>
      <c r="BE60" s="167">
        <v>0.21</v>
      </c>
      <c r="BF60" s="167">
        <v>0.21</v>
      </c>
      <c r="BG60" s="167">
        <v>0.22</v>
      </c>
      <c r="BH60" s="167">
        <v>0.22</v>
      </c>
      <c r="BI60" s="167">
        <v>0.22</v>
      </c>
      <c r="BJ60" s="167">
        <v>0.25</v>
      </c>
      <c r="BK60" s="167">
        <v>0.24</v>
      </c>
      <c r="BL60" s="167">
        <v>0.25</v>
      </c>
      <c r="BM60" s="167">
        <v>0.25</v>
      </c>
      <c r="BN60" s="167">
        <v>0.28000000000000003</v>
      </c>
      <c r="BO60" s="167">
        <v>0.27</v>
      </c>
      <c r="BP60" s="167">
        <v>0.28000000000000003</v>
      </c>
      <c r="BQ60" s="167">
        <v>0.28999999999999998</v>
      </c>
      <c r="BR60" s="167">
        <v>0.31</v>
      </c>
      <c r="BS60" s="167">
        <v>0.32</v>
      </c>
      <c r="BT60" s="167">
        <v>0.35</v>
      </c>
      <c r="BU60" s="169" t="s">
        <v>208</v>
      </c>
    </row>
    <row r="61" spans="1:73" x14ac:dyDescent="0.35">
      <c r="A61" s="166">
        <f t="shared" si="0"/>
        <v>57</v>
      </c>
      <c r="B61" s="155" t="s">
        <v>229</v>
      </c>
      <c r="C61" s="167">
        <v>14</v>
      </c>
      <c r="D61" s="167">
        <v>16</v>
      </c>
      <c r="E61" s="167">
        <v>18</v>
      </c>
      <c r="F61" s="167">
        <v>18</v>
      </c>
      <c r="G61" s="167">
        <v>20</v>
      </c>
      <c r="H61" s="167">
        <v>20</v>
      </c>
      <c r="I61" s="167">
        <v>21</v>
      </c>
      <c r="J61" s="167">
        <v>22</v>
      </c>
      <c r="K61" s="167">
        <v>22</v>
      </c>
      <c r="L61" s="167">
        <v>29</v>
      </c>
      <c r="M61" s="167">
        <v>29</v>
      </c>
      <c r="N61" s="167">
        <v>29</v>
      </c>
      <c r="O61" s="167">
        <v>25</v>
      </c>
      <c r="P61" s="167">
        <v>31</v>
      </c>
      <c r="Q61" s="167">
        <v>32</v>
      </c>
      <c r="R61" s="155">
        <v>34</v>
      </c>
      <c r="S61" s="167">
        <v>29</v>
      </c>
      <c r="T61" s="167">
        <v>31</v>
      </c>
      <c r="U61" s="169" t="s">
        <v>209</v>
      </c>
      <c r="BA61" s="166">
        <f t="shared" si="1"/>
        <v>57</v>
      </c>
      <c r="BB61" s="155" t="s">
        <v>229</v>
      </c>
      <c r="BC61" s="167">
        <v>0.17</v>
      </c>
      <c r="BD61" s="167">
        <v>0.2</v>
      </c>
      <c r="BE61" s="167">
        <v>0.22</v>
      </c>
      <c r="BF61" s="167">
        <v>0.22</v>
      </c>
      <c r="BG61" s="167">
        <v>0.24</v>
      </c>
      <c r="BH61" s="167">
        <v>0.24</v>
      </c>
      <c r="BI61" s="167">
        <v>0.28999999999999998</v>
      </c>
      <c r="BJ61" s="167">
        <v>0.25</v>
      </c>
      <c r="BK61" s="167">
        <v>0.28000000000000003</v>
      </c>
      <c r="BL61" s="167">
        <v>0.31</v>
      </c>
      <c r="BM61" s="167">
        <v>0.31</v>
      </c>
      <c r="BN61" s="167">
        <v>0.3</v>
      </c>
      <c r="BO61" s="167">
        <v>0.35</v>
      </c>
      <c r="BP61" s="167">
        <v>0.33</v>
      </c>
      <c r="BQ61" s="167">
        <v>0.33</v>
      </c>
      <c r="BR61" s="155">
        <v>0.35</v>
      </c>
      <c r="BS61" s="167">
        <v>0.38</v>
      </c>
      <c r="BT61" s="167">
        <v>0.37</v>
      </c>
      <c r="BU61" s="169" t="s">
        <v>209</v>
      </c>
    </row>
    <row r="62" spans="1:73" x14ac:dyDescent="0.35">
      <c r="A62" s="166">
        <f t="shared" si="0"/>
        <v>58</v>
      </c>
      <c r="B62" s="155" t="s">
        <v>104</v>
      </c>
      <c r="C62" s="167">
        <v>20</v>
      </c>
      <c r="D62" s="167">
        <v>24</v>
      </c>
      <c r="E62" s="167">
        <v>28</v>
      </c>
      <c r="F62" s="167">
        <v>28</v>
      </c>
      <c r="G62" s="167">
        <v>26</v>
      </c>
      <c r="H62" s="167">
        <v>30</v>
      </c>
      <c r="I62" s="167">
        <v>26</v>
      </c>
      <c r="J62" s="167">
        <v>30</v>
      </c>
      <c r="K62" s="167">
        <v>33</v>
      </c>
      <c r="L62" s="167">
        <v>30</v>
      </c>
      <c r="M62" s="167">
        <v>32</v>
      </c>
      <c r="N62" s="167">
        <v>32</v>
      </c>
      <c r="O62" s="167">
        <v>33</v>
      </c>
      <c r="P62" s="167">
        <v>34</v>
      </c>
      <c r="Q62" s="167">
        <v>35</v>
      </c>
      <c r="R62" s="155">
        <v>38</v>
      </c>
      <c r="S62" s="167">
        <v>40</v>
      </c>
      <c r="T62" s="167">
        <v>43</v>
      </c>
      <c r="U62" s="169" t="s">
        <v>210</v>
      </c>
      <c r="BA62" s="166">
        <f t="shared" si="1"/>
        <v>58</v>
      </c>
      <c r="BB62" s="155" t="s">
        <v>104</v>
      </c>
      <c r="BC62" s="167">
        <v>0.15</v>
      </c>
      <c r="BD62" s="167">
        <v>0.17</v>
      </c>
      <c r="BE62" s="167">
        <v>0.19</v>
      </c>
      <c r="BF62" s="167">
        <v>0.19</v>
      </c>
      <c r="BG62" s="167">
        <v>0.21</v>
      </c>
      <c r="BH62" s="167">
        <v>0.21</v>
      </c>
      <c r="BI62" s="167">
        <v>0.24</v>
      </c>
      <c r="BJ62" s="167">
        <v>0.23</v>
      </c>
      <c r="BK62" s="167">
        <v>0.23</v>
      </c>
      <c r="BL62" s="167">
        <v>0.25</v>
      </c>
      <c r="BM62" s="167">
        <v>0.25</v>
      </c>
      <c r="BN62" s="167">
        <v>0.25</v>
      </c>
      <c r="BO62" s="167">
        <v>0.28000000000000003</v>
      </c>
      <c r="BP62" s="167">
        <v>0.27</v>
      </c>
      <c r="BQ62" s="167">
        <v>0.27</v>
      </c>
      <c r="BR62" s="155">
        <v>0.28999999999999998</v>
      </c>
      <c r="BS62" s="167">
        <v>0.31</v>
      </c>
      <c r="BT62" s="167">
        <v>0.32</v>
      </c>
      <c r="BU62" s="169" t="s">
        <v>210</v>
      </c>
    </row>
    <row r="63" spans="1:73" x14ac:dyDescent="0.35">
      <c r="A63" s="166">
        <f t="shared" si="0"/>
        <v>59</v>
      </c>
      <c r="B63" s="155" t="s">
        <v>105</v>
      </c>
      <c r="C63" s="167">
        <v>24</v>
      </c>
      <c r="D63" s="167">
        <v>28</v>
      </c>
      <c r="E63" s="167">
        <v>32</v>
      </c>
      <c r="F63" s="167">
        <v>32</v>
      </c>
      <c r="G63" s="167">
        <v>33</v>
      </c>
      <c r="H63" s="167">
        <v>35</v>
      </c>
      <c r="I63" s="167">
        <v>34</v>
      </c>
      <c r="J63" s="167">
        <v>37</v>
      </c>
      <c r="K63" s="167">
        <v>39</v>
      </c>
      <c r="L63" s="167">
        <v>38</v>
      </c>
      <c r="M63" s="167">
        <v>40</v>
      </c>
      <c r="N63" s="167">
        <v>40</v>
      </c>
      <c r="O63" s="167">
        <v>42</v>
      </c>
      <c r="P63" s="167">
        <v>43</v>
      </c>
      <c r="Q63" s="167">
        <v>44</v>
      </c>
      <c r="R63" s="155">
        <v>47</v>
      </c>
      <c r="S63" s="167">
        <v>49</v>
      </c>
      <c r="T63" s="167">
        <v>51</v>
      </c>
      <c r="U63" s="169" t="s">
        <v>186</v>
      </c>
      <c r="BA63" s="166">
        <f t="shared" si="1"/>
        <v>59</v>
      </c>
      <c r="BB63" s="155" t="s">
        <v>105</v>
      </c>
      <c r="BC63" s="167">
        <v>0.15</v>
      </c>
      <c r="BD63" s="167">
        <v>0.16</v>
      </c>
      <c r="BE63" s="167">
        <v>0.19</v>
      </c>
      <c r="BF63" s="167">
        <v>0.2</v>
      </c>
      <c r="BG63" s="167">
        <v>0.21</v>
      </c>
      <c r="BH63" s="167">
        <v>0.22</v>
      </c>
      <c r="BI63" s="167">
        <v>0.25</v>
      </c>
      <c r="BJ63" s="167">
        <v>0.25</v>
      </c>
      <c r="BK63" s="167">
        <v>0.25</v>
      </c>
      <c r="BL63" s="167">
        <v>0.27</v>
      </c>
      <c r="BM63" s="167">
        <v>0.27</v>
      </c>
      <c r="BN63" s="167">
        <v>0.26</v>
      </c>
      <c r="BO63" s="167">
        <v>0.3</v>
      </c>
      <c r="BP63" s="167">
        <v>0.28999999999999998</v>
      </c>
      <c r="BQ63" s="167">
        <v>0.28999999999999998</v>
      </c>
      <c r="BR63" s="155">
        <v>0.31</v>
      </c>
      <c r="BS63" s="167">
        <v>0.33</v>
      </c>
      <c r="BT63" s="167">
        <v>0.32</v>
      </c>
      <c r="BU63" s="169" t="s">
        <v>186</v>
      </c>
    </row>
    <row r="64" spans="1:73" x14ac:dyDescent="0.35">
      <c r="A64" s="166">
        <f t="shared" si="0"/>
        <v>60</v>
      </c>
      <c r="B64" s="155" t="s">
        <v>230</v>
      </c>
      <c r="C64" s="167">
        <v>12</v>
      </c>
      <c r="D64" s="167">
        <v>14</v>
      </c>
      <c r="E64" s="167">
        <v>18</v>
      </c>
      <c r="F64" s="167">
        <v>18</v>
      </c>
      <c r="G64" s="167">
        <v>14</v>
      </c>
      <c r="H64" s="167">
        <v>18</v>
      </c>
      <c r="I64" s="167">
        <v>13</v>
      </c>
      <c r="J64" s="167">
        <v>16</v>
      </c>
      <c r="K64" s="167">
        <v>20</v>
      </c>
      <c r="L64" s="167">
        <v>15</v>
      </c>
      <c r="M64" s="167">
        <v>17</v>
      </c>
      <c r="N64" s="167">
        <v>17</v>
      </c>
      <c r="O64" s="167">
        <v>17</v>
      </c>
      <c r="P64" s="167">
        <v>19</v>
      </c>
      <c r="Q64" s="167">
        <v>19</v>
      </c>
      <c r="R64" s="155">
        <v>21</v>
      </c>
      <c r="S64" s="167">
        <v>23</v>
      </c>
      <c r="T64" s="167">
        <v>26</v>
      </c>
      <c r="U64" s="169" t="s">
        <v>211</v>
      </c>
      <c r="BA64" s="166">
        <f t="shared" si="1"/>
        <v>60</v>
      </c>
      <c r="BB64" s="155" t="s">
        <v>230</v>
      </c>
      <c r="BC64" s="167">
        <v>0.12</v>
      </c>
      <c r="BD64" s="167">
        <v>0.14000000000000001</v>
      </c>
      <c r="BE64" s="167">
        <v>0.17</v>
      </c>
      <c r="BF64" s="167">
        <v>0.16</v>
      </c>
      <c r="BG64" s="167">
        <v>0.14000000000000001</v>
      </c>
      <c r="BH64" s="167">
        <v>0.17</v>
      </c>
      <c r="BI64" s="167">
        <v>0.13</v>
      </c>
      <c r="BJ64" s="167">
        <v>0.17</v>
      </c>
      <c r="BK64" s="167">
        <v>0.18</v>
      </c>
      <c r="BL64" s="167">
        <v>0.15</v>
      </c>
      <c r="BM64" s="167">
        <v>0.15</v>
      </c>
      <c r="BN64" s="167">
        <v>0.17</v>
      </c>
      <c r="BO64" s="167">
        <v>0.16</v>
      </c>
      <c r="BP64" s="167">
        <v>0.18</v>
      </c>
      <c r="BQ64" s="167">
        <v>0.19</v>
      </c>
      <c r="BR64" s="155">
        <v>0.2</v>
      </c>
      <c r="BS64" s="167">
        <v>0.21</v>
      </c>
      <c r="BT64" s="167">
        <v>0.24</v>
      </c>
      <c r="BU64" s="169" t="s">
        <v>211</v>
      </c>
    </row>
    <row r="65" spans="1:73" x14ac:dyDescent="0.35">
      <c r="A65" s="166">
        <f t="shared" si="0"/>
        <v>61</v>
      </c>
      <c r="B65" s="167" t="s">
        <v>231</v>
      </c>
      <c r="C65" s="167">
        <v>13</v>
      </c>
      <c r="D65" s="167">
        <v>18</v>
      </c>
      <c r="E65" s="167">
        <v>22</v>
      </c>
      <c r="F65" s="167">
        <v>21</v>
      </c>
      <c r="G65" s="167">
        <v>19</v>
      </c>
      <c r="H65" s="167">
        <v>22</v>
      </c>
      <c r="I65" s="167">
        <v>18</v>
      </c>
      <c r="J65" s="167">
        <v>22</v>
      </c>
      <c r="K65" s="167">
        <v>25</v>
      </c>
      <c r="L65" s="167">
        <v>21</v>
      </c>
      <c r="M65" s="167">
        <v>22</v>
      </c>
      <c r="N65" s="167">
        <v>24</v>
      </c>
      <c r="O65" s="167">
        <v>23</v>
      </c>
      <c r="P65" s="167">
        <v>25</v>
      </c>
      <c r="Q65" s="167">
        <v>26</v>
      </c>
      <c r="R65" s="167">
        <v>27</v>
      </c>
      <c r="S65" s="167">
        <v>30</v>
      </c>
      <c r="T65" s="167">
        <v>33</v>
      </c>
      <c r="U65" s="169" t="s">
        <v>212</v>
      </c>
      <c r="BA65" s="166">
        <f t="shared" si="1"/>
        <v>61</v>
      </c>
      <c r="BB65" s="167" t="s">
        <v>231</v>
      </c>
      <c r="BC65" s="167">
        <v>0.14000000000000001</v>
      </c>
      <c r="BD65" s="167">
        <v>0.17</v>
      </c>
      <c r="BE65" s="167">
        <v>0.19</v>
      </c>
      <c r="BF65" s="167">
        <v>0.19</v>
      </c>
      <c r="BG65" s="167">
        <v>0.19</v>
      </c>
      <c r="BH65" s="167">
        <v>0.2</v>
      </c>
      <c r="BI65" s="167">
        <v>0.18</v>
      </c>
      <c r="BJ65" s="167">
        <v>0.22</v>
      </c>
      <c r="BK65" s="167">
        <v>0.21</v>
      </c>
      <c r="BL65" s="167">
        <v>0.21</v>
      </c>
      <c r="BM65" s="167">
        <v>0.21</v>
      </c>
      <c r="BN65" s="167">
        <v>0.24</v>
      </c>
      <c r="BO65" s="167">
        <v>0.23</v>
      </c>
      <c r="BP65" s="167">
        <v>0.24</v>
      </c>
      <c r="BQ65" s="167">
        <v>0.26</v>
      </c>
      <c r="BR65" s="167">
        <v>0.27</v>
      </c>
      <c r="BS65" s="167">
        <v>0.28000000000000003</v>
      </c>
      <c r="BT65" s="167">
        <v>0.31</v>
      </c>
      <c r="BU65" s="169" t="s">
        <v>212</v>
      </c>
    </row>
    <row r="66" spans="1:73" x14ac:dyDescent="0.35">
      <c r="A66" s="166">
        <f t="shared" si="0"/>
        <v>62</v>
      </c>
      <c r="B66" s="155"/>
      <c r="C66" s="155"/>
      <c r="D66" s="155"/>
      <c r="E66" s="155"/>
      <c r="F66" s="155"/>
      <c r="G66" s="155"/>
      <c r="H66" s="155"/>
      <c r="I66" s="155"/>
      <c r="J66" s="155"/>
      <c r="K66" s="155"/>
      <c r="L66" s="155"/>
      <c r="M66" s="155"/>
      <c r="N66" s="155"/>
      <c r="O66" s="155"/>
      <c r="P66" s="155"/>
      <c r="Q66" s="155"/>
      <c r="R66" s="155"/>
      <c r="S66" s="155"/>
      <c r="T66" s="155"/>
      <c r="U66" s="180"/>
      <c r="BA66" s="166">
        <f t="shared" si="1"/>
        <v>62</v>
      </c>
      <c r="BB66" s="155"/>
      <c r="BC66" s="155"/>
      <c r="BD66" s="155"/>
      <c r="BE66" s="155"/>
      <c r="BF66" s="155"/>
      <c r="BG66" s="155"/>
      <c r="BH66" s="155"/>
      <c r="BI66" s="155"/>
      <c r="BJ66" s="155"/>
      <c r="BK66" s="155"/>
      <c r="BL66" s="155"/>
      <c r="BM66" s="155"/>
      <c r="BN66" s="155"/>
      <c r="BO66" s="155"/>
      <c r="BP66" s="155"/>
      <c r="BQ66" s="155"/>
      <c r="BR66" s="155"/>
      <c r="BS66" s="155"/>
      <c r="BT66" s="155"/>
      <c r="BU66" s="180"/>
    </row>
    <row r="67" spans="1:73" ht="16" thickBot="1" x14ac:dyDescent="0.4">
      <c r="A67" s="166">
        <f t="shared" si="0"/>
        <v>63</v>
      </c>
      <c r="B67" s="181"/>
      <c r="C67" s="181"/>
      <c r="D67" s="181"/>
      <c r="E67" s="181"/>
      <c r="F67" s="181"/>
      <c r="G67" s="181"/>
      <c r="H67" s="181"/>
      <c r="I67" s="181"/>
      <c r="J67" s="181"/>
      <c r="K67" s="181"/>
      <c r="L67" s="181"/>
      <c r="M67" s="181"/>
      <c r="N67" s="181"/>
      <c r="O67" s="181"/>
      <c r="P67" s="181"/>
      <c r="Q67" s="181"/>
      <c r="R67" s="181"/>
      <c r="S67" s="181"/>
      <c r="T67" s="181"/>
      <c r="U67" s="182"/>
      <c r="BA67" s="166">
        <f t="shared" si="1"/>
        <v>63</v>
      </c>
      <c r="BB67" s="181"/>
      <c r="BC67" s="181"/>
      <c r="BD67" s="181"/>
      <c r="BE67" s="181"/>
      <c r="BF67" s="181"/>
      <c r="BG67" s="181"/>
      <c r="BH67" s="181"/>
      <c r="BI67" s="181"/>
      <c r="BJ67" s="181"/>
      <c r="BK67" s="181"/>
      <c r="BL67" s="181"/>
      <c r="BM67" s="181"/>
      <c r="BN67" s="181"/>
      <c r="BO67" s="181"/>
      <c r="BP67" s="181"/>
      <c r="BQ67" s="181"/>
      <c r="BR67" s="181"/>
      <c r="BS67" s="181"/>
      <c r="BT67" s="181"/>
      <c r="BU67" s="182"/>
    </row>
    <row r="68" spans="1:73" ht="16" thickBot="1" x14ac:dyDescent="0.4"/>
    <row r="69" spans="1:73" x14ac:dyDescent="0.35">
      <c r="A69" s="161"/>
      <c r="B69" s="162"/>
      <c r="C69" s="162" t="s">
        <v>213</v>
      </c>
      <c r="D69" s="162"/>
      <c r="E69" s="162"/>
      <c r="F69" s="162"/>
      <c r="G69" s="162"/>
      <c r="H69" s="162"/>
      <c r="I69" s="162"/>
      <c r="J69" s="162"/>
      <c r="K69" s="162"/>
      <c r="L69" s="162"/>
      <c r="M69" s="162" t="s">
        <v>214</v>
      </c>
      <c r="N69" s="162"/>
      <c r="O69" s="162"/>
      <c r="P69" s="162"/>
      <c r="Q69" s="162"/>
      <c r="R69" s="162"/>
      <c r="S69" s="162"/>
      <c r="T69" s="162"/>
      <c r="U69" s="183"/>
    </row>
    <row r="70" spans="1:73" x14ac:dyDescent="0.35">
      <c r="A70" s="166"/>
      <c r="B70" s="155"/>
      <c r="C70" s="184">
        <v>1</v>
      </c>
      <c r="D70" s="184">
        <v>2</v>
      </c>
      <c r="E70" s="184">
        <v>3</v>
      </c>
      <c r="F70" s="184">
        <v>4</v>
      </c>
      <c r="G70" s="184">
        <v>5</v>
      </c>
      <c r="H70" s="184">
        <v>6</v>
      </c>
      <c r="I70" s="184">
        <v>7</v>
      </c>
      <c r="J70" s="184">
        <v>8</v>
      </c>
      <c r="K70" s="184">
        <v>9</v>
      </c>
      <c r="L70" s="155"/>
      <c r="M70" s="155">
        <v>1</v>
      </c>
      <c r="N70" s="155">
        <v>2</v>
      </c>
      <c r="O70" s="155">
        <v>3</v>
      </c>
      <c r="P70" s="155">
        <v>4</v>
      </c>
      <c r="Q70" s="155">
        <v>5</v>
      </c>
      <c r="R70" s="155">
        <v>6</v>
      </c>
      <c r="S70" s="155">
        <v>7</v>
      </c>
      <c r="T70" s="155">
        <v>8</v>
      </c>
      <c r="U70" s="180">
        <v>9</v>
      </c>
    </row>
    <row r="71" spans="1:73" x14ac:dyDescent="0.35">
      <c r="A71" s="166"/>
      <c r="B71" s="155"/>
      <c r="C71" s="155" t="s">
        <v>4</v>
      </c>
      <c r="D71" s="155" t="s">
        <v>5</v>
      </c>
      <c r="E71" s="155" t="s">
        <v>6</v>
      </c>
      <c r="F71" s="167" t="s">
        <v>7</v>
      </c>
      <c r="G71" s="167" t="s">
        <v>8</v>
      </c>
      <c r="H71" s="167" t="s">
        <v>149</v>
      </c>
      <c r="I71" s="167" t="s">
        <v>10</v>
      </c>
      <c r="J71" s="167" t="s">
        <v>11</v>
      </c>
      <c r="K71" s="167" t="s">
        <v>12</v>
      </c>
      <c r="L71" s="155"/>
      <c r="M71" s="155" t="s">
        <v>4</v>
      </c>
      <c r="N71" s="155" t="s">
        <v>5</v>
      </c>
      <c r="O71" s="155" t="s">
        <v>6</v>
      </c>
      <c r="P71" s="167" t="s">
        <v>7</v>
      </c>
      <c r="Q71" s="167" t="s">
        <v>8</v>
      </c>
      <c r="R71" s="167" t="s">
        <v>9</v>
      </c>
      <c r="S71" s="167" t="s">
        <v>10</v>
      </c>
      <c r="T71" s="167" t="s">
        <v>11</v>
      </c>
      <c r="U71" s="168" t="s">
        <v>12</v>
      </c>
    </row>
    <row r="72" spans="1:73" x14ac:dyDescent="0.35">
      <c r="A72" s="166">
        <v>1</v>
      </c>
      <c r="B72" s="185" t="s">
        <v>463</v>
      </c>
      <c r="C72" s="155">
        <f>M72</f>
        <v>60</v>
      </c>
      <c r="D72" s="155">
        <f t="shared" ref="D72:K72" si="2">N72</f>
        <v>65</v>
      </c>
      <c r="E72" s="155">
        <f t="shared" si="2"/>
        <v>70</v>
      </c>
      <c r="F72" s="155">
        <f t="shared" si="2"/>
        <v>74</v>
      </c>
      <c r="G72" s="155">
        <f t="shared" si="2"/>
        <v>78</v>
      </c>
      <c r="H72" s="155">
        <f t="shared" si="2"/>
        <v>78</v>
      </c>
      <c r="I72" s="155">
        <f t="shared" si="2"/>
        <v>78</v>
      </c>
      <c r="J72" s="155">
        <f t="shared" si="2"/>
        <v>78</v>
      </c>
      <c r="K72" s="155">
        <f t="shared" si="2"/>
        <v>65</v>
      </c>
      <c r="L72" s="155"/>
      <c r="M72" s="167">
        <v>60</v>
      </c>
      <c r="N72" s="167">
        <v>65</v>
      </c>
      <c r="O72" s="167">
        <v>70</v>
      </c>
      <c r="P72" s="167">
        <v>74</v>
      </c>
      <c r="Q72" s="167">
        <v>78</v>
      </c>
      <c r="R72" s="167">
        <v>78</v>
      </c>
      <c r="S72" s="167">
        <v>78</v>
      </c>
      <c r="T72" s="167">
        <v>78</v>
      </c>
      <c r="U72" s="180">
        <v>65</v>
      </c>
    </row>
    <row r="73" spans="1:73" x14ac:dyDescent="0.35">
      <c r="A73" s="166">
        <f>A72+1</f>
        <v>2</v>
      </c>
      <c r="B73" s="185" t="s">
        <v>460</v>
      </c>
      <c r="C73" s="155">
        <v>45</v>
      </c>
      <c r="D73" s="155">
        <v>52</v>
      </c>
      <c r="E73" s="167">
        <v>59</v>
      </c>
      <c r="F73" s="167">
        <v>67</v>
      </c>
      <c r="G73" s="167">
        <v>71</v>
      </c>
      <c r="H73" s="167">
        <v>73</v>
      </c>
      <c r="I73" s="167">
        <v>75</v>
      </c>
      <c r="J73" s="167">
        <v>75</v>
      </c>
      <c r="K73" s="167">
        <v>52</v>
      </c>
      <c r="L73" s="155"/>
      <c r="M73" s="167">
        <v>60</v>
      </c>
      <c r="N73" s="167">
        <v>65</v>
      </c>
      <c r="O73" s="167">
        <v>70</v>
      </c>
      <c r="P73" s="167">
        <v>74</v>
      </c>
      <c r="Q73" s="167">
        <v>78</v>
      </c>
      <c r="R73" s="167">
        <v>78</v>
      </c>
      <c r="S73" s="167">
        <v>78</v>
      </c>
      <c r="T73" s="167">
        <v>78</v>
      </c>
      <c r="U73" s="180">
        <v>65</v>
      </c>
    </row>
    <row r="74" spans="1:73" x14ac:dyDescent="0.35">
      <c r="A74" s="166">
        <f t="shared" ref="A74:A85" si="3">A73+1</f>
        <v>3</v>
      </c>
      <c r="B74" s="186" t="s">
        <v>457</v>
      </c>
      <c r="C74" s="155">
        <v>50</v>
      </c>
      <c r="D74" s="155">
        <v>55</v>
      </c>
      <c r="E74" s="167">
        <v>61</v>
      </c>
      <c r="F74" s="167">
        <v>68</v>
      </c>
      <c r="G74" s="167">
        <v>72</v>
      </c>
      <c r="H74" s="167">
        <v>74</v>
      </c>
      <c r="I74" s="167">
        <v>76</v>
      </c>
      <c r="J74" s="167">
        <v>76</v>
      </c>
      <c r="K74" s="167">
        <v>55</v>
      </c>
      <c r="L74" s="155"/>
      <c r="M74" s="167">
        <v>60</v>
      </c>
      <c r="N74" s="167">
        <v>65</v>
      </c>
      <c r="O74" s="167">
        <v>70</v>
      </c>
      <c r="P74" s="167">
        <v>74</v>
      </c>
      <c r="Q74" s="167">
        <v>78</v>
      </c>
      <c r="R74" s="167">
        <v>78</v>
      </c>
      <c r="S74" s="167">
        <v>78</v>
      </c>
      <c r="T74" s="167">
        <v>78</v>
      </c>
      <c r="U74" s="180">
        <v>65</v>
      </c>
    </row>
    <row r="75" spans="1:73" x14ac:dyDescent="0.35">
      <c r="A75" s="166">
        <f t="shared" si="3"/>
        <v>4</v>
      </c>
      <c r="B75" s="186" t="s">
        <v>464</v>
      </c>
      <c r="C75" s="167">
        <v>43</v>
      </c>
      <c r="D75" s="167">
        <v>48</v>
      </c>
      <c r="E75" s="167">
        <v>54</v>
      </c>
      <c r="F75" s="187">
        <v>58</v>
      </c>
      <c r="G75" s="167">
        <v>64</v>
      </c>
      <c r="H75" s="167">
        <v>64</v>
      </c>
      <c r="I75" s="167">
        <v>64</v>
      </c>
      <c r="J75" s="167">
        <v>64</v>
      </c>
      <c r="K75" s="167">
        <v>48</v>
      </c>
      <c r="L75" s="155"/>
      <c r="M75" s="167">
        <v>60</v>
      </c>
      <c r="N75" s="167">
        <v>65</v>
      </c>
      <c r="O75" s="167">
        <v>70</v>
      </c>
      <c r="P75" s="167">
        <v>74</v>
      </c>
      <c r="Q75" s="167">
        <v>78</v>
      </c>
      <c r="R75" s="167">
        <v>78</v>
      </c>
      <c r="S75" s="167">
        <v>78</v>
      </c>
      <c r="T75" s="167">
        <v>78</v>
      </c>
      <c r="U75" s="180">
        <v>65</v>
      </c>
    </row>
    <row r="76" spans="1:73" x14ac:dyDescent="0.35">
      <c r="A76" s="166">
        <f t="shared" si="3"/>
        <v>5</v>
      </c>
      <c r="B76" s="186" t="s">
        <v>458</v>
      </c>
      <c r="C76" s="167">
        <v>53</v>
      </c>
      <c r="D76" s="167">
        <v>56</v>
      </c>
      <c r="E76" s="167">
        <v>58</v>
      </c>
      <c r="F76" s="167">
        <v>60</v>
      </c>
      <c r="G76" s="167">
        <v>61</v>
      </c>
      <c r="H76" s="167">
        <v>61</v>
      </c>
      <c r="I76" s="187">
        <v>61</v>
      </c>
      <c r="J76" s="187">
        <v>61</v>
      </c>
      <c r="K76" s="167">
        <v>56</v>
      </c>
      <c r="L76" s="155"/>
      <c r="M76" s="167">
        <v>60</v>
      </c>
      <c r="N76" s="167">
        <v>65</v>
      </c>
      <c r="O76" s="167">
        <v>70</v>
      </c>
      <c r="P76" s="167">
        <v>74</v>
      </c>
      <c r="Q76" s="167">
        <v>78</v>
      </c>
      <c r="R76" s="167">
        <v>78</v>
      </c>
      <c r="S76" s="167">
        <v>78</v>
      </c>
      <c r="T76" s="167">
        <v>78</v>
      </c>
      <c r="U76" s="180">
        <v>65</v>
      </c>
    </row>
    <row r="77" spans="1:73" x14ac:dyDescent="0.35">
      <c r="A77" s="166">
        <f t="shared" si="3"/>
        <v>6</v>
      </c>
      <c r="B77" s="186" t="s">
        <v>113</v>
      </c>
      <c r="C77" s="167">
        <v>54</v>
      </c>
      <c r="D77" s="187">
        <v>58.5</v>
      </c>
      <c r="E77" s="167">
        <v>63</v>
      </c>
      <c r="F77" s="187">
        <v>66.5</v>
      </c>
      <c r="G77" s="167">
        <v>70</v>
      </c>
      <c r="H77" s="167">
        <v>70</v>
      </c>
      <c r="I77" s="167">
        <v>70</v>
      </c>
      <c r="J77" s="167">
        <v>70</v>
      </c>
      <c r="K77" s="167">
        <v>59</v>
      </c>
      <c r="L77" s="155"/>
      <c r="M77" s="167">
        <v>60</v>
      </c>
      <c r="N77" s="167">
        <v>65</v>
      </c>
      <c r="O77" s="167">
        <v>70</v>
      </c>
      <c r="P77" s="167">
        <v>74</v>
      </c>
      <c r="Q77" s="167">
        <v>78</v>
      </c>
      <c r="R77" s="167">
        <v>78</v>
      </c>
      <c r="S77" s="167">
        <v>78</v>
      </c>
      <c r="T77" s="167">
        <v>78</v>
      </c>
      <c r="U77" s="180">
        <v>65</v>
      </c>
    </row>
    <row r="78" spans="1:73" x14ac:dyDescent="0.35">
      <c r="A78" s="166">
        <f t="shared" si="3"/>
        <v>7</v>
      </c>
      <c r="B78" s="186" t="s">
        <v>459</v>
      </c>
      <c r="C78" s="167">
        <v>48</v>
      </c>
      <c r="D78" s="167">
        <v>52</v>
      </c>
      <c r="E78" s="167">
        <v>56</v>
      </c>
      <c r="F78" s="167">
        <v>59</v>
      </c>
      <c r="G78" s="167">
        <v>62</v>
      </c>
      <c r="H78" s="167">
        <v>62</v>
      </c>
      <c r="I78" s="167">
        <v>62</v>
      </c>
      <c r="J78" s="167">
        <v>62</v>
      </c>
      <c r="K78" s="167">
        <v>52</v>
      </c>
      <c r="L78" s="155"/>
      <c r="M78" s="167">
        <v>60</v>
      </c>
      <c r="N78" s="167">
        <v>65</v>
      </c>
      <c r="O78" s="167">
        <v>70</v>
      </c>
      <c r="P78" s="167">
        <v>74</v>
      </c>
      <c r="Q78" s="167">
        <v>78</v>
      </c>
      <c r="R78" s="167">
        <v>78</v>
      </c>
      <c r="S78" s="167">
        <v>78</v>
      </c>
      <c r="T78" s="167">
        <v>78</v>
      </c>
      <c r="U78" s="180">
        <v>65</v>
      </c>
    </row>
    <row r="79" spans="1:73" x14ac:dyDescent="0.35">
      <c r="A79" s="166">
        <f t="shared" si="3"/>
        <v>8</v>
      </c>
      <c r="B79" s="186" t="s">
        <v>461</v>
      </c>
      <c r="C79" s="167">
        <v>73</v>
      </c>
      <c r="D79" s="167">
        <v>73</v>
      </c>
      <c r="E79" s="167">
        <v>73</v>
      </c>
      <c r="F79" s="167">
        <v>73</v>
      </c>
      <c r="G79" s="167">
        <v>73</v>
      </c>
      <c r="H79" s="167">
        <v>73</v>
      </c>
      <c r="I79" s="167">
        <v>73</v>
      </c>
      <c r="J79" s="167">
        <v>73</v>
      </c>
      <c r="K79" s="180">
        <v>73</v>
      </c>
      <c r="L79" s="155"/>
      <c r="M79" s="167">
        <v>73</v>
      </c>
      <c r="N79" s="167">
        <v>73</v>
      </c>
      <c r="O79" s="167">
        <v>73</v>
      </c>
      <c r="P79" s="167">
        <v>73</v>
      </c>
      <c r="Q79" s="167">
        <v>73</v>
      </c>
      <c r="R79" s="167">
        <v>73</v>
      </c>
      <c r="S79" s="167">
        <v>73</v>
      </c>
      <c r="T79" s="167">
        <v>73</v>
      </c>
      <c r="U79" s="180">
        <v>73</v>
      </c>
    </row>
    <row r="80" spans="1:73" x14ac:dyDescent="0.35">
      <c r="A80" s="166">
        <f>A79+1</f>
        <v>9</v>
      </c>
      <c r="B80" s="186" t="s">
        <v>23</v>
      </c>
      <c r="C80" s="167">
        <v>80</v>
      </c>
      <c r="D80" s="167">
        <v>80</v>
      </c>
      <c r="E80" s="167">
        <v>80</v>
      </c>
      <c r="F80" s="167">
        <v>80</v>
      </c>
      <c r="G80" s="167">
        <v>80</v>
      </c>
      <c r="H80" s="167">
        <v>80</v>
      </c>
      <c r="I80" s="167">
        <v>80</v>
      </c>
      <c r="J80" s="167">
        <v>80</v>
      </c>
      <c r="K80" s="180">
        <v>80</v>
      </c>
      <c r="L80" s="155"/>
      <c r="M80" s="167">
        <v>80</v>
      </c>
      <c r="N80" s="167">
        <v>80</v>
      </c>
      <c r="O80" s="167">
        <v>80</v>
      </c>
      <c r="P80" s="167">
        <v>80</v>
      </c>
      <c r="Q80" s="167">
        <v>80</v>
      </c>
      <c r="R80" s="167">
        <v>80</v>
      </c>
      <c r="S80" s="167">
        <v>80</v>
      </c>
      <c r="T80" s="167">
        <v>80</v>
      </c>
      <c r="U80" s="180">
        <v>80</v>
      </c>
    </row>
    <row r="81" spans="1:21" x14ac:dyDescent="0.35">
      <c r="A81" s="166">
        <f>A80+1</f>
        <v>10</v>
      </c>
      <c r="B81" s="186" t="s">
        <v>462</v>
      </c>
      <c r="C81" s="167">
        <v>85</v>
      </c>
      <c r="D81" s="167">
        <v>85</v>
      </c>
      <c r="E81" s="167">
        <v>85</v>
      </c>
      <c r="F81" s="167">
        <v>85</v>
      </c>
      <c r="G81" s="167">
        <v>85</v>
      </c>
      <c r="H81" s="167">
        <v>85</v>
      </c>
      <c r="I81" s="167">
        <v>85</v>
      </c>
      <c r="J81" s="167">
        <v>85</v>
      </c>
      <c r="K81" s="180">
        <v>85</v>
      </c>
      <c r="L81" s="155"/>
      <c r="M81" s="167">
        <v>85</v>
      </c>
      <c r="N81" s="167">
        <v>85</v>
      </c>
      <c r="O81" s="167">
        <v>85</v>
      </c>
      <c r="P81" s="167">
        <v>85</v>
      </c>
      <c r="Q81" s="167">
        <v>85</v>
      </c>
      <c r="R81" s="167">
        <v>85</v>
      </c>
      <c r="S81" s="167">
        <v>85</v>
      </c>
      <c r="T81" s="167">
        <v>85</v>
      </c>
      <c r="U81" s="180">
        <v>85</v>
      </c>
    </row>
    <row r="82" spans="1:21" x14ac:dyDescent="0.35">
      <c r="A82" s="166">
        <f>A81+1</f>
        <v>11</v>
      </c>
      <c r="B82" s="186" t="s">
        <v>35</v>
      </c>
      <c r="C82" s="167">
        <v>80</v>
      </c>
      <c r="D82" s="167">
        <v>80</v>
      </c>
      <c r="E82" s="167">
        <v>80</v>
      </c>
      <c r="F82" s="167">
        <v>80</v>
      </c>
      <c r="G82" s="167">
        <v>80</v>
      </c>
      <c r="H82" s="167">
        <v>80</v>
      </c>
      <c r="I82" s="167">
        <v>80</v>
      </c>
      <c r="J82" s="167">
        <v>80</v>
      </c>
      <c r="K82" s="180">
        <v>80</v>
      </c>
      <c r="L82" s="155"/>
      <c r="M82" s="167">
        <v>80</v>
      </c>
      <c r="N82" s="167">
        <v>80</v>
      </c>
      <c r="O82" s="167">
        <v>80</v>
      </c>
      <c r="P82" s="167">
        <v>80</v>
      </c>
      <c r="Q82" s="167">
        <v>80</v>
      </c>
      <c r="R82" s="167">
        <v>80</v>
      </c>
      <c r="S82" s="167">
        <v>80</v>
      </c>
      <c r="T82" s="167">
        <v>80</v>
      </c>
      <c r="U82" s="180">
        <v>80</v>
      </c>
    </row>
    <row r="83" spans="1:21" x14ac:dyDescent="0.35">
      <c r="A83" s="166">
        <f t="shared" si="3"/>
        <v>12</v>
      </c>
      <c r="B83" s="186"/>
      <c r="C83" s="167">
        <v>43</v>
      </c>
      <c r="D83" s="167">
        <v>48</v>
      </c>
      <c r="E83" s="167">
        <v>54</v>
      </c>
      <c r="F83" s="167">
        <v>56</v>
      </c>
      <c r="G83" s="167">
        <v>61</v>
      </c>
      <c r="H83" s="167">
        <v>61</v>
      </c>
      <c r="I83" s="167">
        <v>62</v>
      </c>
      <c r="J83" s="167">
        <v>62</v>
      </c>
      <c r="K83" s="167">
        <v>48</v>
      </c>
      <c r="L83" s="155"/>
      <c r="M83" s="167">
        <v>80</v>
      </c>
      <c r="N83" s="167">
        <v>80</v>
      </c>
      <c r="O83" s="167">
        <v>80</v>
      </c>
      <c r="P83" s="167">
        <v>80</v>
      </c>
      <c r="Q83" s="167">
        <v>80</v>
      </c>
      <c r="R83" s="167">
        <v>80</v>
      </c>
      <c r="S83" s="167">
        <v>80</v>
      </c>
      <c r="T83" s="167">
        <v>80</v>
      </c>
      <c r="U83" s="180">
        <v>80</v>
      </c>
    </row>
    <row r="84" spans="1:21" x14ac:dyDescent="0.35">
      <c r="A84" s="166">
        <f t="shared" si="3"/>
        <v>13</v>
      </c>
      <c r="B84" s="186"/>
      <c r="C84" s="167">
        <v>73</v>
      </c>
      <c r="D84" s="167">
        <v>73</v>
      </c>
      <c r="E84" s="167">
        <v>73</v>
      </c>
      <c r="F84" s="167">
        <v>73</v>
      </c>
      <c r="G84" s="167">
        <v>73</v>
      </c>
      <c r="H84" s="167">
        <v>73</v>
      </c>
      <c r="I84" s="167">
        <v>73</v>
      </c>
      <c r="J84" s="167">
        <v>73</v>
      </c>
      <c r="K84" s="167">
        <v>73</v>
      </c>
      <c r="L84" s="155"/>
      <c r="M84" s="167">
        <v>80</v>
      </c>
      <c r="N84" s="167">
        <v>80</v>
      </c>
      <c r="O84" s="167">
        <v>80</v>
      </c>
      <c r="P84" s="167">
        <v>80</v>
      </c>
      <c r="Q84" s="167">
        <v>80</v>
      </c>
      <c r="R84" s="167">
        <v>80</v>
      </c>
      <c r="S84" s="167">
        <v>80</v>
      </c>
      <c r="T84" s="167">
        <v>80</v>
      </c>
      <c r="U84" s="180">
        <v>80</v>
      </c>
    </row>
    <row r="85" spans="1:21" ht="16" thickBot="1" x14ac:dyDescent="0.4">
      <c r="A85" s="166">
        <f t="shared" si="3"/>
        <v>14</v>
      </c>
      <c r="B85" s="188"/>
      <c r="C85" s="181"/>
      <c r="D85" s="181"/>
      <c r="E85" s="181"/>
      <c r="F85" s="181"/>
      <c r="G85" s="181"/>
      <c r="H85" s="181"/>
      <c r="I85" s="181"/>
      <c r="J85" s="181"/>
      <c r="K85" s="181"/>
      <c r="L85" s="181"/>
      <c r="M85" s="181"/>
      <c r="N85" s="181"/>
      <c r="O85" s="181"/>
      <c r="P85" s="181"/>
      <c r="Q85" s="181"/>
      <c r="R85" s="181"/>
      <c r="S85" s="181"/>
      <c r="T85" s="181"/>
      <c r="U85" s="182"/>
    </row>
    <row r="87" spans="1:21" ht="16" thickBot="1" x14ac:dyDescent="0.4"/>
    <row r="88" spans="1:21" ht="16" thickBot="1" x14ac:dyDescent="0.4">
      <c r="A88" s="262" t="s">
        <v>453</v>
      </c>
      <c r="C88" s="157" t="s">
        <v>107</v>
      </c>
    </row>
    <row r="89" spans="1:21" x14ac:dyDescent="0.35">
      <c r="A89" s="262" t="s">
        <v>448</v>
      </c>
      <c r="C89" s="175" t="s">
        <v>150</v>
      </c>
    </row>
    <row r="90" spans="1:21" x14ac:dyDescent="0.35">
      <c r="A90" s="262" t="s">
        <v>449</v>
      </c>
      <c r="C90" s="175" t="s">
        <v>151</v>
      </c>
    </row>
    <row r="91" spans="1:21" x14ac:dyDescent="0.35">
      <c r="A91" s="262" t="s">
        <v>450</v>
      </c>
      <c r="C91" s="175" t="s">
        <v>152</v>
      </c>
    </row>
    <row r="92" spans="1:21" x14ac:dyDescent="0.35">
      <c r="A92" s="155"/>
      <c r="C92" s="175" t="s">
        <v>153</v>
      </c>
    </row>
    <row r="93" spans="1:21" x14ac:dyDescent="0.35">
      <c r="A93" s="155"/>
      <c r="C93" s="175" t="s">
        <v>154</v>
      </c>
    </row>
    <row r="94" spans="1:21" x14ac:dyDescent="0.35">
      <c r="A94" s="155"/>
      <c r="C94" s="175" t="s">
        <v>155</v>
      </c>
    </row>
    <row r="95" spans="1:21" x14ac:dyDescent="0.35">
      <c r="A95" s="155"/>
      <c r="C95" s="175" t="s">
        <v>156</v>
      </c>
    </row>
    <row r="96" spans="1:21" x14ac:dyDescent="0.35">
      <c r="A96" s="167"/>
      <c r="C96" s="175" t="s">
        <v>157</v>
      </c>
    </row>
    <row r="97" spans="1:139" ht="16" thickBot="1" x14ac:dyDescent="0.4">
      <c r="A97" s="167"/>
      <c r="C97" s="190" t="s">
        <v>108</v>
      </c>
    </row>
    <row r="98" spans="1:139" x14ac:dyDescent="0.35">
      <c r="A98" s="167"/>
      <c r="C98" s="177" t="s">
        <v>135</v>
      </c>
    </row>
    <row r="99" spans="1:139" x14ac:dyDescent="0.35">
      <c r="A99" s="167"/>
    </row>
    <row r="100" spans="1:139" x14ac:dyDescent="0.35">
      <c r="A100" s="167"/>
    </row>
    <row r="101" spans="1:139" x14ac:dyDescent="0.35">
      <c r="A101" s="167"/>
    </row>
    <row r="102" spans="1:139" x14ac:dyDescent="0.35">
      <c r="A102" s="167"/>
    </row>
    <row r="103" spans="1:139" x14ac:dyDescent="0.35">
      <c r="A103" s="167"/>
    </row>
    <row r="104" spans="1:139" ht="16" thickBot="1" x14ac:dyDescent="0.4">
      <c r="A104" s="191"/>
      <c r="B104" s="191"/>
      <c r="C104" s="191" t="s">
        <v>253</v>
      </c>
      <c r="D104" s="191" t="s">
        <v>254</v>
      </c>
      <c r="E104" s="191" t="s">
        <v>255</v>
      </c>
      <c r="F104" s="191"/>
      <c r="G104" s="191"/>
      <c r="H104" s="192" t="s">
        <v>256</v>
      </c>
      <c r="I104" s="193">
        <v>1</v>
      </c>
      <c r="J104" s="194">
        <f>I104+1</f>
        <v>2</v>
      </c>
      <c r="K104" s="195">
        <f t="shared" ref="K104:Z104" si="4">J104+1</f>
        <v>3</v>
      </c>
      <c r="L104" s="196">
        <f t="shared" si="4"/>
        <v>4</v>
      </c>
      <c r="M104" s="197">
        <f t="shared" si="4"/>
        <v>5</v>
      </c>
      <c r="N104" s="198">
        <f t="shared" si="4"/>
        <v>6</v>
      </c>
      <c r="O104" s="199">
        <f t="shared" si="4"/>
        <v>7</v>
      </c>
      <c r="P104" s="200">
        <f t="shared" si="4"/>
        <v>8</v>
      </c>
      <c r="Q104" s="201">
        <f t="shared" si="4"/>
        <v>9</v>
      </c>
      <c r="R104" s="202">
        <f t="shared" si="4"/>
        <v>10</v>
      </c>
      <c r="S104" s="203">
        <f t="shared" si="4"/>
        <v>11</v>
      </c>
      <c r="T104" s="204">
        <f t="shared" si="4"/>
        <v>12</v>
      </c>
      <c r="U104" s="205">
        <f t="shared" si="4"/>
        <v>13</v>
      </c>
      <c r="V104" s="206">
        <f t="shared" si="4"/>
        <v>14</v>
      </c>
      <c r="W104" s="207">
        <f t="shared" si="4"/>
        <v>15</v>
      </c>
      <c r="X104" s="208">
        <f t="shared" si="4"/>
        <v>16</v>
      </c>
      <c r="Y104" s="209">
        <f t="shared" si="4"/>
        <v>17</v>
      </c>
      <c r="Z104" s="210">
        <f t="shared" si="4"/>
        <v>18</v>
      </c>
      <c r="AA104" s="191"/>
      <c r="AB104" s="191"/>
      <c r="AC104" s="191"/>
      <c r="AD104" s="191"/>
      <c r="AE104" s="191"/>
      <c r="AF104" s="191"/>
      <c r="AG104" s="191"/>
      <c r="AH104" s="191"/>
      <c r="AI104" s="191"/>
      <c r="AJ104" s="191"/>
      <c r="AK104" s="191"/>
      <c r="AL104" s="191"/>
      <c r="AM104" s="191"/>
      <c r="AN104" s="191"/>
      <c r="AO104" s="191"/>
      <c r="AP104" s="191"/>
      <c r="AQ104" s="191"/>
      <c r="AR104" s="191"/>
      <c r="AS104" s="191"/>
      <c r="AT104" s="191"/>
      <c r="AU104" s="191"/>
      <c r="AV104" s="191"/>
      <c r="AW104" s="191"/>
      <c r="AX104" s="191"/>
      <c r="AY104" s="191"/>
      <c r="AZ104" s="191"/>
      <c r="BA104" s="191"/>
      <c r="BB104" s="191"/>
      <c r="BC104" s="191"/>
      <c r="BD104" s="191"/>
      <c r="BE104" s="191"/>
      <c r="BF104" s="191"/>
      <c r="BG104" s="191"/>
      <c r="BH104" s="191"/>
      <c r="BI104" s="191"/>
      <c r="BJ104" s="191"/>
      <c r="BK104" s="191"/>
      <c r="BL104" s="191"/>
      <c r="BM104" s="191"/>
      <c r="BN104" s="191"/>
      <c r="BO104" s="191"/>
      <c r="BP104" s="191"/>
      <c r="BQ104" s="191"/>
      <c r="BR104" s="191"/>
      <c r="BS104" s="191"/>
      <c r="BT104" s="191"/>
      <c r="BU104" s="191"/>
      <c r="BV104" s="191"/>
      <c r="BW104" s="191"/>
      <c r="BX104" s="191"/>
      <c r="BY104" s="191"/>
      <c r="BZ104" s="191"/>
      <c r="CA104" s="191"/>
      <c r="CB104" s="191"/>
      <c r="CC104" s="191"/>
      <c r="CD104" s="191"/>
      <c r="CE104" s="191"/>
      <c r="CF104" s="191"/>
      <c r="CG104" s="191"/>
      <c r="CH104" s="191"/>
      <c r="CI104" s="191"/>
      <c r="CJ104" s="191"/>
      <c r="CK104" s="191"/>
      <c r="CL104" s="191"/>
      <c r="CM104" s="191"/>
      <c r="CN104" s="191"/>
      <c r="CO104" s="191"/>
      <c r="CP104" s="191"/>
      <c r="CQ104" s="191"/>
      <c r="CR104" s="191"/>
      <c r="CS104" s="191"/>
      <c r="CT104" s="191"/>
      <c r="CU104" s="191"/>
      <c r="CV104" s="191"/>
      <c r="CW104" s="191"/>
      <c r="CX104" s="191"/>
      <c r="CY104" s="191"/>
      <c r="CZ104" s="191"/>
      <c r="DA104" s="191"/>
      <c r="DB104" s="191"/>
      <c r="DC104" s="191"/>
      <c r="DD104" s="191"/>
      <c r="DE104" s="191"/>
      <c r="DF104" s="191"/>
      <c r="DG104" s="191"/>
      <c r="DH104" s="191"/>
      <c r="DI104" s="191"/>
      <c r="DJ104" s="191"/>
      <c r="DK104" s="191"/>
      <c r="DL104" s="191"/>
      <c r="DM104" s="191"/>
      <c r="DN104" s="191"/>
      <c r="DO104" s="191"/>
      <c r="DP104" s="191"/>
      <c r="DQ104" s="191"/>
      <c r="DR104" s="191"/>
      <c r="DS104" s="191"/>
      <c r="DT104" s="191"/>
      <c r="DU104" s="191"/>
      <c r="DV104" s="191"/>
      <c r="DW104" s="191"/>
      <c r="DX104" s="191"/>
      <c r="DY104" s="191"/>
      <c r="DZ104" s="191"/>
      <c r="EA104" s="191"/>
      <c r="EB104" s="191"/>
      <c r="EC104" s="191"/>
      <c r="ED104" s="191"/>
      <c r="EE104" s="191"/>
      <c r="EF104" s="191"/>
      <c r="EG104" s="191"/>
      <c r="EH104" s="191"/>
      <c r="EI104" s="191"/>
    </row>
    <row r="105" spans="1:139" ht="16" thickBot="1" x14ac:dyDescent="0.4">
      <c r="A105" s="211" t="s">
        <v>257</v>
      </c>
      <c r="B105" s="212"/>
      <c r="C105" s="248">
        <v>2</v>
      </c>
      <c r="D105" s="249">
        <v>71</v>
      </c>
      <c r="E105" s="250">
        <v>42</v>
      </c>
      <c r="F105" s="191"/>
      <c r="G105" s="191"/>
      <c r="H105" s="213">
        <f>1*I105+2*J105+3*K105+4*L105+5*M105+6*N105+7*O105+8*P105+9*Q105+10*R105+11*S105+12*T105+13*U105+14*V105+15*W105+16*X105+17*Y105+18*Z105</f>
        <v>16</v>
      </c>
      <c r="I105" s="214">
        <f>SUM(I121:J126,J127:J138,K126:K131,I132:I133,K134:K136,I136:I140,H138:H142,G141,H142:I143,J143:J144,K144:K145,L145:L146,M146:M149,M151:M153,N150:N157,O156:O159,P158:P160,Q160:Q161,R161:R162,S162:S164,T164:T165,U165:U167,V167:V168,W168:X169,Z168:Z169,Y170:Y177,Z176:Z179,AA178:AA179,I106)</f>
        <v>0</v>
      </c>
      <c r="J105" s="214">
        <f>SUM(Z166:Z167,Z170:Z172,AD180,AE179:AE184,AC184:AD184,AF180:AF184,AG181:AG183,AH181:AH182,AI181,BK216:BN217,BO218,BP219:BQ219)</f>
        <v>0</v>
      </c>
      <c r="K105" s="214">
        <f>SUM(K121:K125,L121:L144,M121:M137,N121:N128,K132:K133,K137:K143,J139:J142,I141,M142:M145,N145:N147,O146:O147,Z173:Z175,AA175:AA177,AB176:AB178,AC177:AC179,AD177:AD179,AE178,AP200:AQ200,AQ201:AR202,AR203:AR208,BB210,BC211:BC212,BD212:BF212,BF213:BI213)</f>
        <v>0</v>
      </c>
      <c r="L105" s="214">
        <f>SUM(N148:P149,O150:P155,P156:Q157,Q152:Q155,R157:R160,Q158:Q159,S159:S161,T161:T163,U162:U164,V165:V166,Y167:Y169,AS208:AZ208,AW209:BB209,BC210,BD211:BE211,BG212:BH212,BJ213:BJ214,BL214:BO214,BM215:BO215,BO216:BO217,BP217:BP218,BR219:BS220,BS221:BU221,BT220,BT222:BV222,BU223:BV224,BW224:BW227,BV225:BV226,BX230:BX231)</f>
        <v>0</v>
      </c>
      <c r="M105" s="214">
        <f>SUM(V162:V164,W163:W167,X165:Y166,X167,Z164)</f>
        <v>0</v>
      </c>
      <c r="N105" s="214">
        <f>SUM(AA170:AC172,AB173:AC173,AB174,AE185:AI186,AG184:AH184,AH183,AF187:AI187,AG188:AJ189,AK189,AH190:AK190,AI191:AL191,AJ192:AL192,AK193:AM193,AL194:AN195,AM196:AO196,AN197:AP197,AO198:AP198,AP199:AR199,AR200:AS200,AS201:AS207,AT203:AT207,AU204:AU207,AV206:AV207,N106)</f>
        <v>0</v>
      </c>
      <c r="O105" s="214">
        <f>SUM(AB123:AB125,AC121:AV126,AD127:AV127,AE128:AV129,AF130:AV131,AG132:AV132,AH133:AV133,AI134:AV134,AJ135:AV135,AK136:AV136,AL137:AV137,AO138:AS138,AU138:AV138)</f>
        <v>0</v>
      </c>
      <c r="P105" s="214">
        <f>SUM(Q149:Q151,R150:R156,S151:S158,T152:T160,U153:U161,V154:V161,W155:Y162,Z156:Z163,X163:Y164,AA158:AA169,AB160:AB169,AC164:AC169,AD165:AD168,Z165,AA173:AA174,AD170:AD176,AC174:AC176,AB175,AE175:AE177,AF177:AF179,AG178:AG180,AH179:AH180,AI180:AJ180)</f>
        <v>0</v>
      </c>
      <c r="Q105" s="214">
        <f>SUM(BC209:BG209,BD210:BK210,BF211:BM211,BI212:BW212,BO213:BY213,BW214:BY214,BX215:BY215,BY216,BZ216:BZ231,CA217:CA222,CB218:CB220,BY221:BY226,BX221:BX223,CA226:CA231)</f>
        <v>0</v>
      </c>
      <c r="R105" s="214">
        <f>SUM(U121:AB121,V122:AB122,V123:AA123,W124:AA125,X126:AB127,AC127,Y128:AD129,Z130:AE133,AF132:AF133,AG133,Y134:AH134,Y135:AI135,Y136:AJ136,Y137:Z137,AC137:AG137,AC138:AD138,AJ137:AK137,AI182:AI184,AJ181:AL186,AL187,AM182:AM189,AN183:AN190,AO184:AO192,AP185:AP193,AQ186:AQ195,AR187:AR198,AQ197:AQ198,AS190:AS199,AT192:AT202,R106)</f>
        <v>0</v>
      </c>
      <c r="S105" s="214">
        <f>SUM(AV157,AW158,AV159:AX159,AS160:AZ160,AQ161:BA161,AP162:BB162,AP163:BC163,AO164:BE164,AN165:BF165,AO166:BF166,AP167:BC167,AQ168:BB168,AR169:BB169,AS170:BB171,AT172:BA173,AU174:AZ174,AV175:AX175,AW176)</f>
        <v>0</v>
      </c>
      <c r="T105" s="214">
        <f>SUM(AD146,AB147:AE147,AA148:AF151,AG149:AG151,AA152:AE152,AA153:AC153,AB154:AC156,AD156:AG156,AC157:AH157,AC158:AG158,AE159,AJ187:AK187,AK188,AL188:AL190,AM190:AM191,AL165:AM165,AH166:AN167,AO167,AI168:AP168,AJ169:AQ170,AK171:AQ172,AM173:AQ173,AR170:AR177,AS172:AS179,AP174:AQ175,AQ176,AT174:AT180,AU175:AU180,AV176:AV181,T106)</f>
        <v>0</v>
      </c>
      <c r="U105" s="214">
        <f>SUM(O121:T140,N129:N144,M138:M141,U122:U140,V124:V139,W126:W138,X128:X137,Y130:Y133,O141:T145,P146:V147,U143:U145,V145,Q148:W148,R149:W149,S150:W150,T151:W151,U152:W152,V153:W153,W154:X154,AH137:AI137,AE138:AN138,AT138,AC139:AV142,AD143:AV144,AE145:AV146,AF147:AV147,AG148:AV148,AH149:AV150,AH151,U106)</f>
        <v>0</v>
      </c>
      <c r="V105" s="214">
        <f>SUM(U141:U142,V140:V144,W139:W147,X138:Z153,AA137:AB146,AA147,AC143:AC146,AD145,Y154:AA154,Z155:AA155,AD153:AE155,AF152:AH155,AH156,AI151:AI165,AJ153:AJ165,AK155:AK165,AL157:AL164,AM159:AM164,AA156:AA157,AB157:AB159,AC159:AD163,AH158:AH165,AE160:AG174,AF159:AG159,AD169,AH168:AH178,AF175:AG176,AG177,AI169:AI179,V106)</f>
        <v>0</v>
      </c>
      <c r="W105" s="214">
        <f>SUM(AK180,AL177:AL180,AM174:AM181,AN174:AN182,AO174:AO183,AP176:AP184,AQ177:AQ185,AR178:AR185,AS180:AS185,AT181:AT185,AU181:AU184,AV182,AW196,AX196:AX198,AY195:AY199,AZ194:AZ200,BA192:BB201,BC193:BD202,BE194:BF202,BG196:BG202,BH198:BH200,BH202)</f>
        <v>0</v>
      </c>
      <c r="X105" s="214">
        <f>SUM(AR186,AS186:AS189,AT186:AT191,AU185:AU194,AV183:AV195,AW183:AW195,AX184:AX195,AY185:AY194,AZ186:AZ193,BA189:BA191,AM192,AN191:AN193,AO193:AO195,AP194:AP196,AQ196,BZ214:CA215,CA216:CB216,CB215,CB217:CD217,CC218:CE218,CC219:CF219,CC220:CG220,CG221,CA223:CA225,CB221:CD231,CE224:CF231,CG228:CG231,CH230:CH231,CH217:CI217,X106)</f>
        <v>1</v>
      </c>
      <c r="Y105" s="214">
        <f>SUM(BN189,BO188:BO191,BP190:BP208,BO196:BO208,BN197,BN201:BN207,BL202:BM206,BK203:BK206,BJ204:BJ205,BI204,BQ192:BQ208,BR192:BR209,BS195:BS197,BT194:BT197,BU192:BU196,BS200:BS209,BT201:BV209,BW202:BW209,BX202:BY203,BZ203:BZ204,CA202:CC204,CC205,CD204:CD205,CE205,CF204:CF206,CC193:CC195,CD194:CD195,CC185:CC186,CD186:CD189,Y106)</f>
        <v>0</v>
      </c>
      <c r="Z105" s="215">
        <f>SUM(BS179,BT179:BT180,BU180:BU183,BV182:BV185,BW183:BW184,BX184:BY187,BY188:BY192,BZ186:BZ192,CA189:CA192,CB192:CB193,CB214:CC214,CC215:CE216,CF216,CE217:CG217,CF218:CH218,CG219:CJ219,CE221:CF223,CG222:CG227,CH220:CL229,CM221:CM230,CI230:CL230,CI231:CJ231,CN222:CO230,CP223:CP230,CQ224:CR230,CS225:CT230,CU226:CU228,CV227:CV228,CW228,Z106)</f>
        <v>0</v>
      </c>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c r="AZ105" s="191"/>
      <c r="BA105" s="191"/>
      <c r="BB105" s="191"/>
      <c r="BC105" s="191"/>
      <c r="BD105" s="191"/>
      <c r="BE105" s="191"/>
      <c r="BF105" s="191"/>
      <c r="BG105" s="191"/>
      <c r="BH105" s="191"/>
      <c r="BI105" s="191"/>
      <c r="BJ105" s="191"/>
      <c r="BK105" s="191"/>
      <c r="BL105" s="191"/>
      <c r="BM105" s="191"/>
      <c r="BN105" s="191"/>
      <c r="BO105" s="191"/>
      <c r="BP105" s="191"/>
      <c r="BQ105" s="191"/>
      <c r="BR105" s="191"/>
      <c r="BS105" s="191"/>
      <c r="BT105" s="191"/>
      <c r="BU105" s="191"/>
      <c r="BV105" s="191"/>
      <c r="BW105" s="191"/>
      <c r="BX105" s="191"/>
      <c r="BY105" s="191"/>
      <c r="BZ105" s="191"/>
      <c r="CA105" s="191"/>
      <c r="CB105" s="191"/>
      <c r="CC105" s="191"/>
      <c r="CD105" s="191"/>
      <c r="CE105" s="191"/>
      <c r="CF105" s="191"/>
      <c r="CG105" s="191"/>
      <c r="CH105" s="191"/>
      <c r="CI105" s="191"/>
      <c r="CJ105" s="191"/>
      <c r="CK105" s="191"/>
      <c r="CL105" s="191"/>
      <c r="CM105" s="191"/>
      <c r="CN105" s="191"/>
      <c r="CO105" s="191"/>
      <c r="CP105" s="191"/>
      <c r="CQ105" s="191"/>
      <c r="CR105" s="191"/>
      <c r="CS105" s="191"/>
      <c r="CT105" s="191"/>
      <c r="CU105" s="191"/>
      <c r="CV105" s="191"/>
      <c r="CW105" s="191"/>
      <c r="CX105" s="191"/>
      <c r="CY105" s="191"/>
      <c r="CZ105" s="191"/>
      <c r="DA105" s="191"/>
      <c r="DB105" s="191"/>
      <c r="DC105" s="191"/>
      <c r="DD105" s="191"/>
      <c r="DE105" s="191"/>
      <c r="DF105" s="191"/>
      <c r="DG105" s="191"/>
      <c r="DH105" s="191"/>
      <c r="DI105" s="191"/>
      <c r="DJ105" s="191"/>
      <c r="DK105" s="191"/>
      <c r="DL105" s="191"/>
      <c r="DM105" s="191"/>
      <c r="DN105" s="191"/>
      <c r="DO105" s="191"/>
      <c r="DP105" s="191"/>
      <c r="DQ105" s="191"/>
      <c r="DR105" s="191"/>
      <c r="DS105" s="191"/>
      <c r="DT105" s="191"/>
      <c r="DU105" s="191"/>
      <c r="DV105" s="191"/>
      <c r="DW105" s="191"/>
      <c r="DX105" s="191"/>
      <c r="DY105" s="191"/>
      <c r="DZ105" s="191"/>
      <c r="EA105" s="191"/>
      <c r="EB105" s="191"/>
      <c r="EC105" s="191"/>
      <c r="ED105" s="191"/>
      <c r="EE105" s="191"/>
      <c r="EF105" s="191"/>
      <c r="EG105" s="191"/>
      <c r="EH105" s="191"/>
      <c r="EI105" s="191"/>
    </row>
    <row r="106" spans="1:139" x14ac:dyDescent="0.35">
      <c r="A106" s="191" t="s">
        <v>258</v>
      </c>
      <c r="B106" s="191">
        <v>1</v>
      </c>
      <c r="C106" s="191"/>
      <c r="D106" s="191"/>
      <c r="E106" s="191"/>
      <c r="F106" s="191"/>
      <c r="G106" s="191"/>
      <c r="H106" s="213"/>
      <c r="I106" s="214">
        <f>SUM(AB179:AB180,AC180,AC185:AD187,AE187:AE188,AF188:AF189,AG190,AH191,AI192:AI193,AJ193:AJ195,AK194:AK196,AL196:AL197,AM197,AN198:AN200,AO199:AO202,AP201:AP204,AQ203:AQ207,AQ214:AU215,AZ223:BA223,BK214:BK215,BL215,BV227:BV229,BW228:BW229)</f>
        <v>0</v>
      </c>
      <c r="J106" s="214"/>
      <c r="K106" s="214"/>
      <c r="L106" s="214"/>
      <c r="M106" s="214"/>
      <c r="N106" s="214">
        <f>SUM(BK213:BN213,BP214:BV216,BQ217:BY218,BW215:BW216,BX216,BT219:BY219,BU220:BY220,BV221:BW221,BW222:BW223,BX224:BX229,BY227:BY231)</f>
        <v>0</v>
      </c>
      <c r="O106" s="214"/>
      <c r="P106" s="214"/>
      <c r="Q106" s="214"/>
      <c r="R106" s="214">
        <f>SUM(AU195:AU203,AV196:AV205,AW197:AW207,AX199:AX207,AY200:AY207,AZ201:AZ207,BA202:BB208,BC203:BC208)</f>
        <v>0</v>
      </c>
      <c r="S106" s="214"/>
      <c r="T106" s="214">
        <f>SUM(AW177:AW182,AX178:AX183,AY179:AY184,AZ180:AZ185,BA181:BA188,BB181:BB191,BC183:BC192,BD184:BD192,BE185:BE193,BF187:BF193)</f>
        <v>0</v>
      </c>
      <c r="U106" s="214">
        <f>SUM(AJ151:AV152,AK153:AV154,AL155:AV156,AM157:AU157,AM158:AV158,AN159:AU159,AN160:AR160,AN161:AP161,AN162:AO163,AN164)</f>
        <v>0</v>
      </c>
      <c r="V106" s="214">
        <f>SUM(AJ171:AJ179,AK173:AK179,AL173:AL176,AX176:AX177,AY175:AY178,AZ175:AZ179,BA174:BA180,BB172:BB180,BC168:BC182,BD167:BD183,BE167:BE184,BF167:BF186,BG166:BG195,BH167:BH197,BI168:BJ203,BK170:BK202,BH201,BL171:BL201,BM172:BM201,BN173:BN188,BN190:BN196,BN198:BN200,BO192:BO195,BO174:BO187,BP174:BP189,BQ176:BR191,BS177:BT178,BU179,BS180:BS194,V107)</f>
        <v>0</v>
      </c>
      <c r="W106" s="214"/>
      <c r="X106" s="214">
        <f>SUM(CL217:CR217,CI218:CS218,CK219:CT219,CM220:CU220,CN221:CV221,CP222:CV222,CQ223:CV223,CS224:CV224,CU225:CW225,CV226:CW226,CW227:CX227)</f>
        <v>0</v>
      </c>
      <c r="Y106" s="214">
        <f>SUM(CE187:CE196,CF191:CF197,CG191:CG207,CH195,CH198:CI207,CJ202:CJ208,CK202:CK204,CL200:CL203,CM196:CM201,CN195:CN199,CO196:CO198,CP197,CK206:CK209,CL207:CL212,CM207:CM211,CN206:CN210,CO205:CO206,CP205,CT201:CU202,CS203:CV203,CQ204:CV205,CW205,CU206:CX207,CV208:CY208,CW209:CZ209,CX210:DA210,CY211:DA211,DA212,Y107)</f>
        <v>0</v>
      </c>
      <c r="Z106" s="215">
        <f>SUM(CO215:CR215,CN216:CU216,CS217:CW217,CT218:CW218,CU219:CW219,CV220)</f>
        <v>0</v>
      </c>
      <c r="AA106" s="191"/>
      <c r="AB106" s="191"/>
      <c r="AC106" s="191"/>
      <c r="AD106" s="191"/>
      <c r="AE106" s="191"/>
      <c r="AF106" s="191"/>
      <c r="AG106" s="191"/>
      <c r="AH106" s="191"/>
      <c r="AI106" s="191"/>
      <c r="AJ106" s="191"/>
      <c r="AK106" s="191"/>
      <c r="AL106" s="191"/>
      <c r="AM106" s="191"/>
      <c r="AN106" s="191"/>
      <c r="AO106" s="191"/>
      <c r="AP106" s="191"/>
      <c r="AQ106" s="191"/>
      <c r="AR106" s="191"/>
      <c r="AS106" s="191"/>
      <c r="AT106" s="191"/>
      <c r="AU106" s="191"/>
      <c r="AV106" s="191"/>
      <c r="AW106" s="191"/>
      <c r="AX106" s="191"/>
      <c r="AY106" s="191"/>
      <c r="AZ106" s="191"/>
      <c r="BA106" s="191"/>
      <c r="BB106" s="191"/>
      <c r="BC106" s="191"/>
      <c r="BD106" s="191"/>
      <c r="BE106" s="191"/>
      <c r="BF106" s="191"/>
      <c r="BG106" s="191"/>
      <c r="BH106" s="191"/>
      <c r="BI106" s="191"/>
      <c r="BJ106" s="191"/>
      <c r="BK106" s="191"/>
      <c r="BL106" s="191"/>
      <c r="BM106" s="191"/>
      <c r="BN106" s="191"/>
      <c r="BO106" s="191"/>
      <c r="BP106" s="191"/>
      <c r="BQ106" s="191"/>
      <c r="BR106" s="191"/>
      <c r="BS106" s="191"/>
      <c r="BT106" s="191"/>
      <c r="BU106" s="191"/>
      <c r="BV106" s="191"/>
      <c r="BW106" s="191"/>
      <c r="BX106" s="191"/>
      <c r="BY106" s="191"/>
      <c r="BZ106" s="191"/>
      <c r="CA106" s="191"/>
      <c r="CB106" s="191"/>
      <c r="CC106" s="191"/>
      <c r="CD106" s="191"/>
      <c r="CE106" s="191"/>
      <c r="CF106" s="191"/>
      <c r="CG106" s="191"/>
      <c r="CH106" s="191"/>
      <c r="CI106" s="191"/>
      <c r="CJ106" s="191"/>
      <c r="CK106" s="191"/>
      <c r="CL106" s="191"/>
      <c r="CM106" s="191"/>
      <c r="CN106" s="191"/>
      <c r="CO106" s="191"/>
      <c r="CP106" s="191"/>
      <c r="CQ106" s="191"/>
      <c r="CR106" s="191"/>
      <c r="CS106" s="191"/>
      <c r="CT106" s="191"/>
      <c r="CU106" s="191"/>
      <c r="CV106" s="191"/>
      <c r="CW106" s="191"/>
      <c r="CX106" s="191"/>
      <c r="CY106" s="191"/>
      <c r="CZ106" s="191"/>
      <c r="DA106" s="191"/>
      <c r="DB106" s="191"/>
      <c r="DC106" s="191"/>
      <c r="DD106" s="191"/>
      <c r="DE106" s="191"/>
      <c r="DF106" s="191"/>
      <c r="DG106" s="191"/>
      <c r="DH106" s="191"/>
      <c r="DI106" s="191"/>
      <c r="DJ106" s="191"/>
      <c r="DK106" s="191"/>
      <c r="DL106" s="191"/>
      <c r="DM106" s="191"/>
      <c r="DN106" s="191"/>
      <c r="DO106" s="191"/>
      <c r="DP106" s="191"/>
      <c r="DQ106" s="191"/>
      <c r="DR106" s="191"/>
      <c r="DS106" s="191"/>
      <c r="DT106" s="191"/>
      <c r="DU106" s="191"/>
      <c r="DV106" s="191"/>
      <c r="DW106" s="191"/>
      <c r="DX106" s="191"/>
      <c r="DY106" s="191"/>
      <c r="DZ106" s="191"/>
      <c r="EA106" s="191"/>
      <c r="EB106" s="191"/>
      <c r="EC106" s="191"/>
      <c r="ED106" s="191"/>
      <c r="EE106" s="191"/>
      <c r="EF106" s="191"/>
      <c r="EG106" s="191"/>
      <c r="EH106" s="191"/>
      <c r="EI106" s="191"/>
    </row>
    <row r="107" spans="1:139" x14ac:dyDescent="0.35">
      <c r="A107" s="191" t="s">
        <v>259</v>
      </c>
      <c r="B107" s="191">
        <v>2</v>
      </c>
      <c r="C107" s="191"/>
      <c r="D107" s="191"/>
      <c r="E107" s="191"/>
      <c r="F107" s="191"/>
      <c r="G107" s="191"/>
      <c r="H107" s="213"/>
      <c r="I107" s="214"/>
      <c r="J107" s="214"/>
      <c r="K107" s="214"/>
      <c r="L107" s="214"/>
      <c r="M107" s="214"/>
      <c r="N107" s="214"/>
      <c r="O107" s="214"/>
      <c r="P107" s="214"/>
      <c r="Q107" s="214"/>
      <c r="R107" s="214"/>
      <c r="S107" s="214"/>
      <c r="T107" s="214"/>
      <c r="U107" s="214"/>
      <c r="V107" s="214">
        <f>SUM(BV180:BW181,BW182:BX182,BX183:BY183,BZ184:CA185,CA186:CB188,CB185,CB189:CB191,CC187:CC192,CD190:CD193,CF187:CH190,CH191:CM194,CI195:CM195,CH196:CL197,CJ198:CL199,CJ200:CK201,CR199:CS202,CP198:CQ202,CO199:CO202,CN201:CN202,CM202,CM203:CR203,CL204:CP204,CK205:CN205,CL206:CM206,BT181:BT193,BU184:BU191,BS198:BS199,BT198:BT200,BU197:BU200,V108)</f>
        <v>0</v>
      </c>
      <c r="W107" s="214"/>
      <c r="X107" s="214"/>
      <c r="Y107" s="214">
        <f>SUM(BY208:CC208,BY209:CE209,CC210:CH210,CD211:CJ211,CF212:CK212,CI215:CJ215,CG216:CM216,CJ217:CK217)</f>
        <v>0</v>
      </c>
      <c r="Z107" s="215"/>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1"/>
      <c r="BE107" s="191"/>
      <c r="BF107" s="191"/>
      <c r="BG107" s="191"/>
      <c r="BH107" s="191"/>
      <c r="BI107" s="191"/>
      <c r="BJ107" s="191"/>
      <c r="BK107" s="191"/>
      <c r="BL107" s="191"/>
      <c r="BM107" s="191"/>
      <c r="BN107" s="191"/>
      <c r="BO107" s="191"/>
      <c r="BP107" s="191"/>
      <c r="BQ107" s="191"/>
      <c r="BR107" s="191"/>
      <c r="BS107" s="191"/>
      <c r="BT107" s="191"/>
      <c r="BU107" s="191"/>
      <c r="BV107" s="191"/>
      <c r="BW107" s="191"/>
      <c r="BX107" s="191"/>
      <c r="BY107" s="191"/>
      <c r="BZ107" s="191"/>
      <c r="CA107" s="191"/>
      <c r="CB107" s="191"/>
      <c r="CC107" s="191"/>
      <c r="CD107" s="191"/>
      <c r="CE107" s="191"/>
      <c r="CF107" s="191"/>
      <c r="CG107" s="191"/>
      <c r="CH107" s="191"/>
      <c r="CI107" s="191"/>
      <c r="CJ107" s="191"/>
      <c r="CK107" s="191"/>
      <c r="CL107" s="191"/>
      <c r="CM107" s="191"/>
      <c r="CN107" s="191"/>
      <c r="CO107" s="191"/>
      <c r="CP107" s="191"/>
      <c r="CQ107" s="191"/>
      <c r="CR107" s="191"/>
      <c r="CS107" s="191"/>
      <c r="CT107" s="191"/>
      <c r="CU107" s="191"/>
      <c r="CV107" s="191"/>
      <c r="CW107" s="191"/>
      <c r="CX107" s="191"/>
      <c r="CY107" s="191"/>
      <c r="CZ107" s="191"/>
      <c r="DA107" s="191"/>
      <c r="DB107" s="191"/>
      <c r="DC107" s="191"/>
      <c r="DD107" s="191"/>
      <c r="DE107" s="191"/>
      <c r="DF107" s="191"/>
      <c r="DG107" s="191"/>
      <c r="DH107" s="191"/>
      <c r="DI107" s="191"/>
      <c r="DJ107" s="191"/>
      <c r="DK107" s="191"/>
      <c r="DL107" s="191"/>
      <c r="DM107" s="191"/>
      <c r="DN107" s="191"/>
      <c r="DO107" s="191"/>
      <c r="DP107" s="191"/>
      <c r="DQ107" s="191"/>
      <c r="DR107" s="191"/>
      <c r="DS107" s="191"/>
      <c r="DT107" s="191"/>
      <c r="DU107" s="191"/>
      <c r="DV107" s="191"/>
      <c r="DW107" s="191"/>
      <c r="DX107" s="191"/>
      <c r="DY107" s="191"/>
      <c r="DZ107" s="191"/>
      <c r="EA107" s="191"/>
      <c r="EB107" s="191"/>
      <c r="EC107" s="191"/>
      <c r="ED107" s="191"/>
      <c r="EE107" s="191"/>
      <c r="EF107" s="191"/>
      <c r="EG107" s="191"/>
      <c r="EH107" s="191"/>
      <c r="EI107" s="191"/>
    </row>
    <row r="108" spans="1:139" x14ac:dyDescent="0.35">
      <c r="A108" s="191" t="s">
        <v>260</v>
      </c>
      <c r="B108" s="191">
        <v>3</v>
      </c>
      <c r="C108" s="191"/>
      <c r="D108" s="191"/>
      <c r="E108" s="191"/>
      <c r="F108" s="191"/>
      <c r="G108" s="191"/>
      <c r="H108" s="213"/>
      <c r="I108" s="214"/>
      <c r="J108" s="214"/>
      <c r="K108" s="214"/>
      <c r="L108" s="214"/>
      <c r="M108" s="214"/>
      <c r="N108" s="214"/>
      <c r="O108" s="214"/>
      <c r="P108" s="214"/>
      <c r="Q108" s="214"/>
      <c r="R108" s="214"/>
      <c r="S108" s="214"/>
      <c r="T108" s="214"/>
      <c r="U108" s="214"/>
      <c r="V108" s="214">
        <f>SUM(BV186:BV200,BW185:BW201,BX188:BX201,BY193:CA201,BZ202,CB194:CB201,CC196:CD201,CE197:CE204,CF198:CF203,CD202:CD203,BX204:BY204,BX205:CB205,BX206:CE206,BX207:CF207,CD208:CI208,CF209:CJ209,CI210:CK210,CK211,BX208:BX209,BD203:BH208,BI205:BI208,BH209:BQ209,BJ206:BJ208,BK207:BM208,BN208,BL210:CB210,BN211:CC211,BX212:CE212,BZ213:CL213,V109)</f>
        <v>0</v>
      </c>
      <c r="W108" s="214"/>
      <c r="X108" s="214"/>
      <c r="Y108" s="214"/>
      <c r="Z108" s="215"/>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1"/>
      <c r="BF108" s="191"/>
      <c r="BG108" s="191"/>
      <c r="BH108" s="191"/>
      <c r="BI108" s="191"/>
      <c r="BJ108" s="191"/>
      <c r="BK108" s="191"/>
      <c r="BL108" s="191"/>
      <c r="BM108" s="191"/>
      <c r="BN108" s="191"/>
      <c r="BO108" s="191"/>
      <c r="BP108" s="191"/>
      <c r="BQ108" s="191"/>
      <c r="BR108" s="191"/>
      <c r="BS108" s="191"/>
      <c r="BT108" s="191"/>
      <c r="BU108" s="191"/>
      <c r="BV108" s="191"/>
      <c r="BW108" s="191"/>
      <c r="BX108" s="191"/>
      <c r="BY108" s="191"/>
      <c r="BZ108" s="191"/>
      <c r="CA108" s="191"/>
      <c r="CB108" s="191"/>
      <c r="CC108" s="191"/>
      <c r="CD108" s="191"/>
      <c r="CE108" s="191"/>
      <c r="CF108" s="191"/>
      <c r="CG108" s="191"/>
      <c r="CH108" s="191"/>
      <c r="CI108" s="191"/>
      <c r="CJ108" s="191"/>
      <c r="CK108" s="191"/>
      <c r="CL108" s="191"/>
      <c r="CM108" s="191"/>
      <c r="CN108" s="191"/>
      <c r="CO108" s="191"/>
      <c r="CP108" s="191"/>
      <c r="CQ108" s="191"/>
      <c r="CR108" s="191"/>
      <c r="CS108" s="191"/>
      <c r="CT108" s="191"/>
      <c r="CU108" s="191"/>
      <c r="CV108" s="191"/>
      <c r="CW108" s="191"/>
      <c r="CX108" s="191"/>
      <c r="CY108" s="191"/>
      <c r="CZ108" s="191"/>
      <c r="DA108" s="191"/>
      <c r="DB108" s="191"/>
      <c r="DC108" s="191"/>
      <c r="DD108" s="191"/>
      <c r="DE108" s="191"/>
      <c r="DF108" s="191"/>
      <c r="DG108" s="191"/>
      <c r="DH108" s="191"/>
      <c r="DI108" s="191"/>
      <c r="DJ108" s="191"/>
      <c r="DK108" s="191"/>
      <c r="DL108" s="191"/>
      <c r="DM108" s="191"/>
      <c r="DN108" s="191"/>
      <c r="DO108" s="191"/>
      <c r="DP108" s="191"/>
      <c r="DQ108" s="191"/>
      <c r="DR108" s="191"/>
      <c r="DS108" s="191"/>
      <c r="DT108" s="191"/>
      <c r="DU108" s="191"/>
      <c r="DV108" s="191"/>
      <c r="DW108" s="191"/>
      <c r="DX108" s="191"/>
      <c r="DY108" s="191"/>
      <c r="DZ108" s="191"/>
      <c r="EA108" s="191"/>
      <c r="EB108" s="191"/>
      <c r="EC108" s="191"/>
      <c r="ED108" s="191"/>
      <c r="EE108" s="191"/>
      <c r="EF108" s="191"/>
      <c r="EG108" s="191"/>
      <c r="EH108" s="191"/>
      <c r="EI108" s="191"/>
    </row>
    <row r="109" spans="1:139" x14ac:dyDescent="0.35">
      <c r="A109" s="191"/>
      <c r="B109" s="191"/>
      <c r="C109" s="191"/>
      <c r="D109" s="191"/>
      <c r="E109" s="191"/>
      <c r="F109" s="191"/>
      <c r="G109" s="191"/>
      <c r="H109" s="216"/>
      <c r="I109" s="217"/>
      <c r="J109" s="217"/>
      <c r="K109" s="217"/>
      <c r="L109" s="217"/>
      <c r="M109" s="217"/>
      <c r="N109" s="217"/>
      <c r="O109" s="217"/>
      <c r="P109" s="217"/>
      <c r="Q109" s="217"/>
      <c r="R109" s="217"/>
      <c r="S109" s="217"/>
      <c r="T109" s="217"/>
      <c r="U109" s="217"/>
      <c r="V109" s="217">
        <f>SUM(,CD214:CL214,CF215:CH215,CK215:CL215,CM212:CM215,CN211:CN215,CO207:CT214,CP206:CT206,CU208:CU214,CV209:CV214,CW210:CW214,CX211:CX214,CY212:CZ212,CS215:CW215,CV216:CW216)</f>
        <v>0</v>
      </c>
      <c r="W109" s="217"/>
      <c r="X109" s="217"/>
      <c r="Y109" s="217"/>
      <c r="Z109" s="218"/>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c r="AZ109" s="191"/>
      <c r="BA109" s="191"/>
      <c r="BB109" s="191"/>
      <c r="BC109" s="191"/>
      <c r="BD109" s="191"/>
      <c r="BE109" s="191"/>
      <c r="BF109" s="191"/>
      <c r="BG109" s="191"/>
      <c r="BH109" s="191"/>
      <c r="BI109" s="191"/>
      <c r="BJ109" s="191"/>
      <c r="BK109" s="191"/>
      <c r="BL109" s="191"/>
      <c r="BM109" s="191"/>
      <c r="BN109" s="191"/>
      <c r="BO109" s="191"/>
      <c r="BP109" s="191"/>
      <c r="BQ109" s="191"/>
      <c r="BR109" s="191"/>
      <c r="BS109" s="191"/>
      <c r="BT109" s="191"/>
      <c r="BU109" s="191"/>
      <c r="BV109" s="191"/>
      <c r="BW109" s="191"/>
      <c r="BX109" s="191"/>
      <c r="BY109" s="191"/>
      <c r="BZ109" s="191"/>
      <c r="CA109" s="191"/>
      <c r="CB109" s="191"/>
      <c r="CC109" s="191"/>
      <c r="CD109" s="191"/>
      <c r="CE109" s="191"/>
      <c r="CF109" s="191"/>
      <c r="CG109" s="191"/>
      <c r="CH109" s="191"/>
      <c r="CI109" s="191"/>
      <c r="CJ109" s="191"/>
      <c r="CK109" s="191"/>
      <c r="CL109" s="191"/>
      <c r="CM109" s="191"/>
      <c r="CN109" s="191"/>
      <c r="CO109" s="191"/>
      <c r="CP109" s="191"/>
      <c r="CQ109" s="191"/>
      <c r="CR109" s="191"/>
      <c r="CS109" s="191"/>
      <c r="CT109" s="191"/>
      <c r="CU109" s="191"/>
      <c r="CV109" s="191"/>
      <c r="CW109" s="191"/>
      <c r="CX109" s="191"/>
      <c r="CY109" s="191"/>
      <c r="CZ109" s="191"/>
      <c r="DA109" s="191"/>
      <c r="DB109" s="191"/>
      <c r="DC109" s="191"/>
      <c r="DD109" s="191"/>
      <c r="DE109" s="191"/>
      <c r="DF109" s="191"/>
      <c r="DG109" s="191"/>
      <c r="DH109" s="191"/>
      <c r="DI109" s="191"/>
      <c r="DJ109" s="191"/>
      <c r="DK109" s="191"/>
      <c r="DL109" s="191"/>
      <c r="DM109" s="191"/>
      <c r="DN109" s="191"/>
      <c r="DO109" s="191"/>
      <c r="DP109" s="191"/>
      <c r="DQ109" s="191"/>
      <c r="DR109" s="191"/>
      <c r="DS109" s="191"/>
      <c r="DT109" s="191"/>
      <c r="DU109" s="191"/>
      <c r="DV109" s="191"/>
      <c r="DW109" s="191"/>
      <c r="DX109" s="191"/>
      <c r="DY109" s="191"/>
      <c r="DZ109" s="191"/>
      <c r="EA109" s="191"/>
      <c r="EB109" s="191"/>
      <c r="EC109" s="191"/>
      <c r="ED109" s="191"/>
      <c r="EE109" s="191"/>
      <c r="EF109" s="191"/>
      <c r="EG109" s="191"/>
      <c r="EH109" s="191"/>
      <c r="EI109" s="191"/>
    </row>
    <row r="110" spans="1:139" x14ac:dyDescent="0.35">
      <c r="A110" s="191"/>
      <c r="B110" s="191"/>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1"/>
      <c r="BE110" s="191"/>
      <c r="BF110" s="191"/>
      <c r="BG110" s="191"/>
      <c r="BH110" s="191"/>
      <c r="BI110" s="191"/>
      <c r="BJ110" s="191"/>
      <c r="BK110" s="191"/>
      <c r="BL110" s="191"/>
      <c r="BM110" s="191"/>
      <c r="BN110" s="191"/>
      <c r="BO110" s="191"/>
      <c r="BP110" s="191"/>
      <c r="BQ110" s="191"/>
      <c r="BR110" s="191"/>
      <c r="BS110" s="191"/>
      <c r="BT110" s="191"/>
      <c r="BU110" s="191"/>
      <c r="BV110" s="191"/>
      <c r="BW110" s="191"/>
      <c r="BX110" s="191"/>
      <c r="BY110" s="191"/>
      <c r="BZ110" s="191"/>
      <c r="CA110" s="191"/>
      <c r="CB110" s="191"/>
      <c r="CC110" s="191"/>
      <c r="CD110" s="191"/>
      <c r="CE110" s="191"/>
      <c r="CF110" s="191"/>
      <c r="CG110" s="191"/>
      <c r="CH110" s="191"/>
      <c r="CI110" s="191"/>
      <c r="CJ110" s="191"/>
      <c r="CK110" s="191"/>
      <c r="CL110" s="191"/>
      <c r="CM110" s="191"/>
      <c r="CN110" s="191"/>
      <c r="CO110" s="191"/>
      <c r="CP110" s="191"/>
      <c r="CQ110" s="191"/>
      <c r="CR110" s="191"/>
      <c r="CS110" s="191"/>
      <c r="CT110" s="191"/>
      <c r="CU110" s="191"/>
      <c r="CV110" s="191"/>
      <c r="CW110" s="191"/>
      <c r="CX110" s="191"/>
      <c r="CY110" s="191"/>
      <c r="CZ110" s="191"/>
      <c r="DA110" s="191"/>
      <c r="DB110" s="191"/>
      <c r="DC110" s="191"/>
      <c r="DD110" s="191"/>
      <c r="DE110" s="191"/>
      <c r="DF110" s="191"/>
      <c r="DG110" s="191"/>
      <c r="DH110" s="191"/>
      <c r="DI110" s="191"/>
      <c r="DJ110" s="191"/>
      <c r="DK110" s="191"/>
      <c r="DL110" s="191"/>
      <c r="DM110" s="191"/>
      <c r="DN110" s="191"/>
      <c r="DO110" s="191"/>
      <c r="DP110" s="191"/>
      <c r="DQ110" s="191"/>
      <c r="DR110" s="191"/>
      <c r="DS110" s="191"/>
      <c r="DT110" s="191"/>
      <c r="DU110" s="191"/>
      <c r="DV110" s="191"/>
      <c r="DW110" s="191"/>
      <c r="DX110" s="191"/>
      <c r="DY110" s="191"/>
      <c r="DZ110" s="191"/>
      <c r="EA110" s="191"/>
      <c r="EB110" s="191"/>
      <c r="EC110" s="191"/>
      <c r="ED110" s="191"/>
      <c r="EE110" s="191"/>
      <c r="EF110" s="191"/>
      <c r="EG110" s="191"/>
      <c r="EH110" s="191"/>
      <c r="EI110" s="191"/>
    </row>
    <row r="111" spans="1:139" x14ac:dyDescent="0.35">
      <c r="A111" s="219" t="s">
        <v>261</v>
      </c>
      <c r="B111" s="220">
        <f>SUM(AQ179,AP180:AR180,AO181:AR181,AP182:AR182,AQ183:AS183,AR184:AT184,AS185:AU185,AT186:AV186,AT187:AV187,AU188:AV188,AV189:AV190,BA182:BB182,BB183:BC183)</f>
        <v>0</v>
      </c>
      <c r="C111" s="221" t="str">
        <f>IF(B111=0,"","Drainage Issue")</f>
        <v/>
      </c>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1"/>
      <c r="BM111" s="191"/>
      <c r="BN111" s="191"/>
      <c r="BO111" s="191"/>
      <c r="BP111" s="191"/>
      <c r="BQ111" s="191"/>
      <c r="BR111" s="191"/>
      <c r="BS111" s="191"/>
      <c r="BT111" s="191"/>
      <c r="BU111" s="191"/>
      <c r="BV111" s="191"/>
      <c r="BW111" s="191"/>
      <c r="BX111" s="191"/>
      <c r="BY111" s="191"/>
      <c r="BZ111" s="191"/>
      <c r="CA111" s="191"/>
      <c r="CB111" s="191"/>
      <c r="CC111" s="191"/>
      <c r="CD111" s="191"/>
      <c r="CE111" s="191"/>
      <c r="CF111" s="191"/>
      <c r="CG111" s="191"/>
      <c r="CH111" s="191"/>
      <c r="CI111" s="191"/>
      <c r="CJ111" s="191"/>
      <c r="CK111" s="191"/>
      <c r="CL111" s="191"/>
      <c r="CM111" s="191"/>
      <c r="CN111" s="191"/>
      <c r="CO111" s="191"/>
      <c r="CP111" s="191"/>
      <c r="CQ111" s="191"/>
      <c r="CR111" s="191"/>
      <c r="CS111" s="191"/>
      <c r="CT111" s="191"/>
      <c r="CU111" s="191"/>
      <c r="CV111" s="191"/>
      <c r="CW111" s="191"/>
      <c r="CX111" s="191"/>
      <c r="CY111" s="191"/>
      <c r="CZ111" s="191"/>
      <c r="DA111" s="191"/>
      <c r="DB111" s="191"/>
      <c r="DC111" s="191"/>
      <c r="DD111" s="191"/>
      <c r="DE111" s="191"/>
      <c r="DF111" s="191"/>
      <c r="DG111" s="191"/>
      <c r="DH111" s="191"/>
      <c r="DI111" s="191"/>
      <c r="DJ111" s="191"/>
      <c r="DK111" s="191"/>
      <c r="DL111" s="191"/>
      <c r="DM111" s="191"/>
      <c r="DN111" s="191"/>
      <c r="DO111" s="191"/>
      <c r="DP111" s="191"/>
      <c r="DQ111" s="191"/>
      <c r="DR111" s="191"/>
      <c r="DS111" s="191"/>
      <c r="DT111" s="191"/>
      <c r="DU111" s="191"/>
      <c r="DV111" s="191"/>
      <c r="DW111" s="191"/>
      <c r="DX111" s="191"/>
      <c r="DY111" s="191"/>
      <c r="DZ111" s="191"/>
      <c r="EA111" s="191"/>
      <c r="EB111" s="191"/>
      <c r="EC111" s="191"/>
      <c r="ED111" s="191"/>
      <c r="EE111" s="191"/>
      <c r="EF111" s="191"/>
      <c r="EG111" s="191"/>
      <c r="EH111" s="191"/>
      <c r="EI111" s="191"/>
    </row>
    <row r="112" spans="1:139" x14ac:dyDescent="0.35">
      <c r="A112" s="191"/>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1"/>
      <c r="BM112" s="191"/>
      <c r="BN112" s="191"/>
      <c r="BO112" s="191"/>
      <c r="BP112" s="191"/>
      <c r="BQ112" s="191"/>
      <c r="BR112" s="191"/>
      <c r="BS112" s="191"/>
      <c r="BT112" s="191"/>
      <c r="BU112" s="191"/>
      <c r="BV112" s="191"/>
      <c r="BW112" s="191"/>
      <c r="BX112" s="191"/>
      <c r="BY112" s="191"/>
      <c r="BZ112" s="191"/>
      <c r="CA112" s="191"/>
      <c r="CB112" s="191"/>
      <c r="CC112" s="191"/>
      <c r="CD112" s="191"/>
      <c r="CE112" s="191"/>
      <c r="CF112" s="191"/>
      <c r="CG112" s="191"/>
      <c r="CH112" s="191"/>
      <c r="CI112" s="191"/>
      <c r="CJ112" s="191"/>
      <c r="CK112" s="191"/>
      <c r="CL112" s="191"/>
      <c r="CM112" s="191"/>
      <c r="CN112" s="191"/>
      <c r="CO112" s="191"/>
      <c r="CP112" s="191"/>
      <c r="CQ112" s="191"/>
      <c r="CR112" s="191"/>
      <c r="CS112" s="191"/>
      <c r="CT112" s="191"/>
      <c r="CU112" s="191"/>
      <c r="CV112" s="191"/>
      <c r="CW112" s="191"/>
      <c r="CX112" s="191"/>
      <c r="CY112" s="191"/>
      <c r="CZ112" s="191"/>
      <c r="DA112" s="191"/>
      <c r="DB112" s="191"/>
      <c r="DC112" s="191"/>
      <c r="DD112" s="191"/>
      <c r="DE112" s="191"/>
      <c r="DF112" s="191"/>
      <c r="DG112" s="191"/>
      <c r="DH112" s="191"/>
      <c r="DI112" s="191"/>
      <c r="DJ112" s="191"/>
      <c r="DK112" s="191"/>
      <c r="DL112" s="191"/>
      <c r="DM112" s="191"/>
      <c r="DN112" s="191"/>
      <c r="DO112" s="191"/>
      <c r="DP112" s="191"/>
      <c r="DQ112" s="191"/>
      <c r="DR112" s="191"/>
      <c r="DS112" s="191"/>
      <c r="DT112" s="191"/>
      <c r="DU112" s="191"/>
      <c r="DV112" s="191"/>
      <c r="DW112" s="191"/>
      <c r="DX112" s="191"/>
      <c r="DY112" s="191"/>
      <c r="DZ112" s="191"/>
      <c r="EA112" s="191"/>
      <c r="EB112" s="191"/>
      <c r="EC112" s="191"/>
      <c r="ED112" s="191"/>
      <c r="EE112" s="191"/>
      <c r="EF112" s="191"/>
      <c r="EG112" s="191"/>
      <c r="EH112" s="191"/>
      <c r="EI112" s="191"/>
    </row>
    <row r="113" spans="1:139" ht="86" x14ac:dyDescent="0.35">
      <c r="A113" s="191" t="s">
        <v>262</v>
      </c>
      <c r="B113" s="191"/>
      <c r="C113" s="222" t="s">
        <v>263</v>
      </c>
      <c r="D113" s="222" t="s">
        <v>259</v>
      </c>
      <c r="E113" s="222" t="s">
        <v>260</v>
      </c>
      <c r="F113" s="222"/>
      <c r="G113" s="191">
        <v>1</v>
      </c>
      <c r="H113" s="191">
        <f>G113+1</f>
        <v>2</v>
      </c>
      <c r="I113" s="191">
        <f t="shared" ref="I113:BT113" si="5">H113+1</f>
        <v>3</v>
      </c>
      <c r="J113" s="191">
        <f t="shared" si="5"/>
        <v>4</v>
      </c>
      <c r="K113" s="191">
        <f t="shared" si="5"/>
        <v>5</v>
      </c>
      <c r="L113" s="191">
        <f t="shared" si="5"/>
        <v>6</v>
      </c>
      <c r="M113" s="191">
        <f t="shared" si="5"/>
        <v>7</v>
      </c>
      <c r="N113" s="191">
        <f t="shared" si="5"/>
        <v>8</v>
      </c>
      <c r="O113" s="191">
        <f t="shared" si="5"/>
        <v>9</v>
      </c>
      <c r="P113" s="191">
        <f t="shared" si="5"/>
        <v>10</v>
      </c>
      <c r="Q113" s="191">
        <f t="shared" si="5"/>
        <v>11</v>
      </c>
      <c r="R113" s="191">
        <f t="shared" si="5"/>
        <v>12</v>
      </c>
      <c r="S113" s="191">
        <f t="shared" si="5"/>
        <v>13</v>
      </c>
      <c r="T113" s="191">
        <f t="shared" si="5"/>
        <v>14</v>
      </c>
      <c r="U113" s="191">
        <f t="shared" si="5"/>
        <v>15</v>
      </c>
      <c r="V113" s="191">
        <f t="shared" si="5"/>
        <v>16</v>
      </c>
      <c r="W113" s="191">
        <f t="shared" si="5"/>
        <v>17</v>
      </c>
      <c r="X113" s="191">
        <f t="shared" si="5"/>
        <v>18</v>
      </c>
      <c r="Y113" s="191">
        <f t="shared" si="5"/>
        <v>19</v>
      </c>
      <c r="Z113" s="191">
        <f t="shared" si="5"/>
        <v>20</v>
      </c>
      <c r="AA113" s="191">
        <f t="shared" si="5"/>
        <v>21</v>
      </c>
      <c r="AB113" s="191">
        <f t="shared" si="5"/>
        <v>22</v>
      </c>
      <c r="AC113" s="191">
        <f t="shared" si="5"/>
        <v>23</v>
      </c>
      <c r="AD113" s="191">
        <f t="shared" si="5"/>
        <v>24</v>
      </c>
      <c r="AE113" s="191">
        <f t="shared" si="5"/>
        <v>25</v>
      </c>
      <c r="AF113" s="191">
        <f t="shared" si="5"/>
        <v>26</v>
      </c>
      <c r="AG113" s="191">
        <f t="shared" si="5"/>
        <v>27</v>
      </c>
      <c r="AH113" s="191">
        <f t="shared" si="5"/>
        <v>28</v>
      </c>
      <c r="AI113" s="191">
        <f t="shared" si="5"/>
        <v>29</v>
      </c>
      <c r="AJ113" s="191">
        <f t="shared" si="5"/>
        <v>30</v>
      </c>
      <c r="AK113" s="191">
        <f t="shared" si="5"/>
        <v>31</v>
      </c>
      <c r="AL113" s="191">
        <f t="shared" si="5"/>
        <v>32</v>
      </c>
      <c r="AM113" s="191">
        <f t="shared" si="5"/>
        <v>33</v>
      </c>
      <c r="AN113" s="191">
        <f t="shared" si="5"/>
        <v>34</v>
      </c>
      <c r="AO113" s="191">
        <f t="shared" si="5"/>
        <v>35</v>
      </c>
      <c r="AP113" s="191">
        <f t="shared" si="5"/>
        <v>36</v>
      </c>
      <c r="AQ113" s="191">
        <f t="shared" si="5"/>
        <v>37</v>
      </c>
      <c r="AR113" s="191">
        <f t="shared" si="5"/>
        <v>38</v>
      </c>
      <c r="AS113" s="191">
        <f t="shared" si="5"/>
        <v>39</v>
      </c>
      <c r="AT113" s="191">
        <f t="shared" si="5"/>
        <v>40</v>
      </c>
      <c r="AU113" s="191">
        <f t="shared" si="5"/>
        <v>41</v>
      </c>
      <c r="AV113" s="191">
        <f t="shared" si="5"/>
        <v>42</v>
      </c>
      <c r="AW113" s="191">
        <f t="shared" si="5"/>
        <v>43</v>
      </c>
      <c r="AX113" s="191">
        <f t="shared" si="5"/>
        <v>44</v>
      </c>
      <c r="AY113" s="191">
        <f t="shared" si="5"/>
        <v>45</v>
      </c>
      <c r="AZ113" s="191">
        <f t="shared" si="5"/>
        <v>46</v>
      </c>
      <c r="BA113" s="191">
        <f t="shared" si="5"/>
        <v>47</v>
      </c>
      <c r="BB113" s="191">
        <f t="shared" si="5"/>
        <v>48</v>
      </c>
      <c r="BC113" s="191">
        <f t="shared" si="5"/>
        <v>49</v>
      </c>
      <c r="BD113" s="191">
        <f t="shared" si="5"/>
        <v>50</v>
      </c>
      <c r="BE113" s="191">
        <f t="shared" si="5"/>
        <v>51</v>
      </c>
      <c r="BF113" s="191">
        <f t="shared" si="5"/>
        <v>52</v>
      </c>
      <c r="BG113" s="191">
        <f t="shared" si="5"/>
        <v>53</v>
      </c>
      <c r="BH113" s="191">
        <f t="shared" si="5"/>
        <v>54</v>
      </c>
      <c r="BI113" s="191">
        <f t="shared" si="5"/>
        <v>55</v>
      </c>
      <c r="BJ113" s="191">
        <f t="shared" si="5"/>
        <v>56</v>
      </c>
      <c r="BK113" s="191">
        <f t="shared" si="5"/>
        <v>57</v>
      </c>
      <c r="BL113" s="191">
        <f t="shared" si="5"/>
        <v>58</v>
      </c>
      <c r="BM113" s="191">
        <f t="shared" si="5"/>
        <v>59</v>
      </c>
      <c r="BN113" s="191">
        <f t="shared" si="5"/>
        <v>60</v>
      </c>
      <c r="BO113" s="191">
        <f t="shared" si="5"/>
        <v>61</v>
      </c>
      <c r="BP113" s="191">
        <f t="shared" si="5"/>
        <v>62</v>
      </c>
      <c r="BQ113" s="191">
        <f t="shared" si="5"/>
        <v>63</v>
      </c>
      <c r="BR113" s="191">
        <f t="shared" si="5"/>
        <v>64</v>
      </c>
      <c r="BS113" s="191">
        <f t="shared" si="5"/>
        <v>65</v>
      </c>
      <c r="BT113" s="191">
        <f t="shared" si="5"/>
        <v>66</v>
      </c>
      <c r="BU113" s="191">
        <f t="shared" ref="BU113:DA113" si="6">BT113+1</f>
        <v>67</v>
      </c>
      <c r="BV113" s="191">
        <f t="shared" si="6"/>
        <v>68</v>
      </c>
      <c r="BW113" s="191">
        <f t="shared" si="6"/>
        <v>69</v>
      </c>
      <c r="BX113" s="191">
        <f t="shared" si="6"/>
        <v>70</v>
      </c>
      <c r="BY113" s="191">
        <f t="shared" si="6"/>
        <v>71</v>
      </c>
      <c r="BZ113" s="191">
        <f t="shared" si="6"/>
        <v>72</v>
      </c>
      <c r="CA113" s="191">
        <f t="shared" si="6"/>
        <v>73</v>
      </c>
      <c r="CB113" s="191">
        <f t="shared" si="6"/>
        <v>74</v>
      </c>
      <c r="CC113" s="191">
        <f t="shared" si="6"/>
        <v>75</v>
      </c>
      <c r="CD113" s="191">
        <f t="shared" si="6"/>
        <v>76</v>
      </c>
      <c r="CE113" s="191">
        <f t="shared" si="6"/>
        <v>77</v>
      </c>
      <c r="CF113" s="191">
        <f t="shared" si="6"/>
        <v>78</v>
      </c>
      <c r="CG113" s="191">
        <f t="shared" si="6"/>
        <v>79</v>
      </c>
      <c r="CH113" s="191">
        <f t="shared" si="6"/>
        <v>80</v>
      </c>
      <c r="CI113" s="191">
        <f t="shared" si="6"/>
        <v>81</v>
      </c>
      <c r="CJ113" s="191">
        <f t="shared" si="6"/>
        <v>82</v>
      </c>
      <c r="CK113" s="191">
        <f t="shared" si="6"/>
        <v>83</v>
      </c>
      <c r="CL113" s="191">
        <f t="shared" si="6"/>
        <v>84</v>
      </c>
      <c r="CM113" s="191">
        <f t="shared" si="6"/>
        <v>85</v>
      </c>
      <c r="CN113" s="191">
        <f t="shared" si="6"/>
        <v>86</v>
      </c>
      <c r="CO113" s="191">
        <f t="shared" si="6"/>
        <v>87</v>
      </c>
      <c r="CP113" s="191">
        <f t="shared" si="6"/>
        <v>88</v>
      </c>
      <c r="CQ113" s="191">
        <f t="shared" si="6"/>
        <v>89</v>
      </c>
      <c r="CR113" s="191">
        <f t="shared" si="6"/>
        <v>90</v>
      </c>
      <c r="CS113" s="191">
        <f t="shared" si="6"/>
        <v>91</v>
      </c>
      <c r="CT113" s="191">
        <f t="shared" si="6"/>
        <v>92</v>
      </c>
      <c r="CU113" s="191">
        <f t="shared" si="6"/>
        <v>93</v>
      </c>
      <c r="CV113" s="191">
        <f t="shared" si="6"/>
        <v>94</v>
      </c>
      <c r="CW113" s="191">
        <f t="shared" si="6"/>
        <v>95</v>
      </c>
      <c r="CX113" s="191">
        <f t="shared" si="6"/>
        <v>96</v>
      </c>
      <c r="CY113" s="191">
        <f t="shared" si="6"/>
        <v>97</v>
      </c>
      <c r="CZ113" s="191">
        <f t="shared" si="6"/>
        <v>98</v>
      </c>
      <c r="DA113" s="191">
        <f t="shared" si="6"/>
        <v>99</v>
      </c>
      <c r="DB113" s="191"/>
      <c r="DC113" s="191"/>
      <c r="DD113" s="191"/>
      <c r="DE113" s="191"/>
      <c r="DF113" s="191"/>
      <c r="DG113" s="191"/>
      <c r="DH113" s="191"/>
      <c r="DI113" s="191"/>
      <c r="DJ113" s="191"/>
      <c r="DK113" s="191"/>
      <c r="DL113" s="191"/>
      <c r="DM113" s="191"/>
      <c r="DN113" s="191"/>
      <c r="DO113" s="191"/>
      <c r="DP113" s="191"/>
      <c r="DQ113" s="191"/>
      <c r="DR113" s="191"/>
      <c r="DS113" s="191"/>
      <c r="DT113" s="191"/>
      <c r="DU113" s="191"/>
      <c r="DV113" s="191"/>
      <c r="DW113" s="191"/>
      <c r="DX113" s="191"/>
      <c r="DY113" s="191"/>
      <c r="DZ113" s="191"/>
      <c r="EA113" s="191"/>
      <c r="EB113" s="191"/>
      <c r="EC113" s="191"/>
      <c r="ED113" s="191"/>
      <c r="EE113" s="191"/>
      <c r="EF113" s="191"/>
      <c r="EG113" s="191"/>
      <c r="EH113" s="191"/>
      <c r="EI113" s="191"/>
    </row>
    <row r="114" spans="1:139" x14ac:dyDescent="0.35">
      <c r="A114" s="191"/>
      <c r="B114" s="191"/>
      <c r="C114" s="222"/>
      <c r="D114" s="222"/>
      <c r="E114" s="222"/>
      <c r="F114" s="222"/>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1"/>
      <c r="BI114" s="191"/>
      <c r="BJ114" s="191"/>
      <c r="BK114" s="191"/>
      <c r="BL114" s="191"/>
      <c r="BM114" s="191"/>
      <c r="BN114" s="191"/>
      <c r="BO114" s="191"/>
      <c r="BP114" s="191"/>
      <c r="BQ114" s="191"/>
      <c r="BR114" s="191"/>
      <c r="BS114" s="191"/>
      <c r="BT114" s="191"/>
      <c r="BU114" s="191"/>
      <c r="BV114" s="191"/>
      <c r="BW114" s="191"/>
      <c r="BX114" s="191"/>
      <c r="BY114" s="191"/>
      <c r="BZ114" s="191"/>
      <c r="CA114" s="191"/>
      <c r="CB114" s="191"/>
      <c r="CC114" s="191"/>
      <c r="CD114" s="191"/>
      <c r="CE114" s="191"/>
      <c r="CF114" s="191"/>
      <c r="CG114" s="191"/>
      <c r="CH114" s="191"/>
      <c r="CI114" s="191"/>
      <c r="CJ114" s="191"/>
      <c r="CK114" s="191"/>
      <c r="CL114" s="191"/>
      <c r="CM114" s="191"/>
      <c r="CN114" s="191"/>
      <c r="CO114" s="191"/>
      <c r="CP114" s="191"/>
      <c r="CQ114" s="191"/>
      <c r="CR114" s="191"/>
      <c r="CS114" s="191"/>
      <c r="CT114" s="191"/>
      <c r="CU114" s="191"/>
      <c r="CV114" s="191"/>
      <c r="CW114" s="191"/>
      <c r="CX114" s="191"/>
      <c r="CY114" s="191"/>
      <c r="CZ114" s="191"/>
      <c r="DA114" s="191"/>
      <c r="DB114" s="191"/>
      <c r="DC114" s="191"/>
      <c r="DD114" s="191"/>
      <c r="DE114" s="191"/>
      <c r="DF114" s="191"/>
      <c r="DG114" s="191"/>
      <c r="DH114" s="191"/>
      <c r="DI114" s="191"/>
      <c r="DJ114" s="191"/>
      <c r="DK114" s="191"/>
      <c r="DL114" s="191"/>
      <c r="DM114" s="191"/>
      <c r="DN114" s="191"/>
      <c r="DO114" s="191"/>
      <c r="DP114" s="191"/>
      <c r="DQ114" s="191"/>
      <c r="DR114" s="191"/>
      <c r="DS114" s="191"/>
      <c r="DT114" s="191"/>
      <c r="DU114" s="191"/>
      <c r="DV114" s="191"/>
      <c r="DW114" s="191"/>
      <c r="DX114" s="191"/>
      <c r="DY114" s="191"/>
      <c r="DZ114" s="191"/>
      <c r="EA114" s="191"/>
      <c r="EB114" s="191"/>
      <c r="EC114" s="191"/>
      <c r="ED114" s="191"/>
      <c r="EE114" s="191"/>
      <c r="EF114" s="191"/>
      <c r="EG114" s="191"/>
      <c r="EH114" s="191"/>
      <c r="EI114" s="191"/>
    </row>
    <row r="115" spans="1:139" x14ac:dyDescent="0.35">
      <c r="A115" s="191" t="s">
        <v>263</v>
      </c>
      <c r="B115" s="191"/>
      <c r="C115" s="191"/>
      <c r="D115" s="191"/>
      <c r="E115" s="191"/>
      <c r="F115" s="191"/>
      <c r="G115" s="191" t="s">
        <v>264</v>
      </c>
      <c r="H115" s="191" t="s">
        <v>265</v>
      </c>
      <c r="I115" s="191" t="s">
        <v>266</v>
      </c>
      <c r="J115" s="191" t="s">
        <v>267</v>
      </c>
      <c r="K115" s="191" t="s">
        <v>268</v>
      </c>
      <c r="L115" s="191" t="s">
        <v>269</v>
      </c>
      <c r="M115" s="191" t="s">
        <v>270</v>
      </c>
      <c r="N115" s="191" t="s">
        <v>271</v>
      </c>
      <c r="O115" s="191" t="s">
        <v>272</v>
      </c>
      <c r="P115" s="191" t="s">
        <v>273</v>
      </c>
      <c r="Q115" s="191" t="s">
        <v>274</v>
      </c>
      <c r="R115" s="191" t="s">
        <v>275</v>
      </c>
      <c r="S115" s="191" t="s">
        <v>276</v>
      </c>
      <c r="T115" s="191" t="s">
        <v>277</v>
      </c>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c r="BC115" s="191"/>
      <c r="BD115" s="191"/>
      <c r="BE115" s="191"/>
      <c r="BF115" s="191"/>
      <c r="BG115" s="191"/>
      <c r="BH115" s="191"/>
      <c r="BI115" s="191"/>
      <c r="BJ115" s="191"/>
      <c r="BK115" s="191"/>
      <c r="BL115" s="191"/>
      <c r="BM115" s="191"/>
      <c r="BN115" s="191"/>
      <c r="BO115" s="191"/>
      <c r="BP115" s="191"/>
      <c r="BQ115" s="191"/>
      <c r="BR115" s="191"/>
      <c r="BS115" s="191"/>
      <c r="BT115" s="191"/>
      <c r="BU115" s="191"/>
      <c r="BV115" s="191"/>
      <c r="BW115" s="191"/>
      <c r="BX115" s="191"/>
      <c r="BY115" s="191"/>
      <c r="BZ115" s="191"/>
      <c r="CA115" s="191"/>
      <c r="CB115" s="191"/>
      <c r="CC115" s="191"/>
      <c r="CD115" s="191"/>
      <c r="CE115" s="191"/>
      <c r="CF115" s="191"/>
      <c r="CG115" s="191"/>
      <c r="CH115" s="191"/>
      <c r="CI115" s="191"/>
      <c r="CJ115" s="191"/>
      <c r="CK115" s="191"/>
      <c r="CL115" s="191"/>
      <c r="CM115" s="191"/>
      <c r="CN115" s="191"/>
      <c r="CO115" s="191"/>
      <c r="CP115" s="191"/>
      <c r="CQ115" s="191"/>
      <c r="CR115" s="191"/>
      <c r="CS115" s="191"/>
      <c r="CT115" s="191"/>
      <c r="CU115" s="191"/>
      <c r="CV115" s="191"/>
      <c r="CW115" s="191"/>
      <c r="CX115" s="191"/>
      <c r="CY115" s="191"/>
      <c r="CZ115" s="191"/>
      <c r="DA115" s="191"/>
      <c r="DB115" s="191"/>
      <c r="DC115" s="191"/>
      <c r="DD115" s="191"/>
      <c r="DE115" s="191"/>
      <c r="DF115" s="191"/>
      <c r="DG115" s="191"/>
      <c r="DH115" s="191"/>
      <c r="DI115" s="191"/>
      <c r="DJ115" s="191"/>
      <c r="DK115" s="191"/>
      <c r="DL115" s="191"/>
      <c r="DM115" s="191"/>
      <c r="DN115" s="191"/>
      <c r="DO115" s="191"/>
      <c r="DP115" s="191"/>
      <c r="DQ115" s="191"/>
      <c r="DR115" s="191"/>
      <c r="DS115" s="191"/>
      <c r="DT115" s="191"/>
      <c r="DU115" s="191"/>
      <c r="DV115" s="191"/>
      <c r="DW115" s="191"/>
      <c r="DX115" s="191"/>
      <c r="DY115" s="191"/>
      <c r="DZ115" s="191"/>
      <c r="EA115" s="191"/>
      <c r="EB115" s="191"/>
      <c r="EC115" s="191"/>
      <c r="ED115" s="191"/>
      <c r="EE115" s="191"/>
      <c r="EF115" s="191"/>
      <c r="EG115" s="191"/>
      <c r="EH115" s="191"/>
      <c r="EI115" s="191"/>
    </row>
    <row r="116" spans="1:139" x14ac:dyDescent="0.35">
      <c r="A116" s="191" t="s">
        <v>259</v>
      </c>
      <c r="B116" s="191"/>
      <c r="C116" s="191"/>
      <c r="D116" s="191"/>
      <c r="E116" s="191"/>
      <c r="F116" s="191"/>
      <c r="G116" s="191"/>
      <c r="H116" s="191"/>
      <c r="I116" s="191"/>
      <c r="J116" s="191"/>
      <c r="K116" s="191"/>
      <c r="L116" s="191" t="s">
        <v>278</v>
      </c>
      <c r="M116" s="191" t="s">
        <v>279</v>
      </c>
      <c r="N116" s="191" t="s">
        <v>280</v>
      </c>
      <c r="O116" s="191" t="s">
        <v>281</v>
      </c>
      <c r="P116" s="191" t="s">
        <v>282</v>
      </c>
      <c r="Q116" s="191" t="s">
        <v>283</v>
      </c>
      <c r="R116" s="191" t="s">
        <v>284</v>
      </c>
      <c r="S116" s="191" t="s">
        <v>285</v>
      </c>
      <c r="T116" s="191" t="s">
        <v>286</v>
      </c>
      <c r="U116" s="191" t="s">
        <v>287</v>
      </c>
      <c r="V116" s="191" t="s">
        <v>288</v>
      </c>
      <c r="W116" s="191" t="s">
        <v>289</v>
      </c>
      <c r="X116" s="191" t="s">
        <v>290</v>
      </c>
      <c r="Y116" s="191" t="s">
        <v>291</v>
      </c>
      <c r="Z116" s="191" t="s">
        <v>292</v>
      </c>
      <c r="AA116" s="191" t="s">
        <v>264</v>
      </c>
      <c r="AB116" s="191" t="s">
        <v>265</v>
      </c>
      <c r="AC116" s="191" t="s">
        <v>266</v>
      </c>
      <c r="AD116" s="191" t="s">
        <v>267</v>
      </c>
      <c r="AE116" s="191" t="s">
        <v>268</v>
      </c>
      <c r="AF116" s="191" t="s">
        <v>269</v>
      </c>
      <c r="AG116" s="191" t="s">
        <v>270</v>
      </c>
      <c r="AH116" s="191" t="s">
        <v>271</v>
      </c>
      <c r="AI116" s="191" t="s">
        <v>272</v>
      </c>
      <c r="AJ116" s="191" t="s">
        <v>273</v>
      </c>
      <c r="AK116" s="191" t="s">
        <v>274</v>
      </c>
      <c r="AL116" s="191" t="s">
        <v>275</v>
      </c>
      <c r="AM116" s="191" t="s">
        <v>276</v>
      </c>
      <c r="AN116" s="191" t="s">
        <v>277</v>
      </c>
      <c r="AO116" s="191" t="s">
        <v>293</v>
      </c>
      <c r="AP116" s="191" t="s">
        <v>294</v>
      </c>
      <c r="AQ116" s="191" t="s">
        <v>295</v>
      </c>
      <c r="AR116" s="191" t="s">
        <v>296</v>
      </c>
      <c r="AS116" s="191" t="s">
        <v>297</v>
      </c>
      <c r="AT116" s="191" t="s">
        <v>298</v>
      </c>
      <c r="AU116" s="191" t="s">
        <v>299</v>
      </c>
      <c r="AV116" s="191" t="s">
        <v>300</v>
      </c>
      <c r="AW116" s="191" t="s">
        <v>301</v>
      </c>
      <c r="AX116" s="191" t="s">
        <v>302</v>
      </c>
      <c r="AY116" s="191" t="s">
        <v>303</v>
      </c>
      <c r="AZ116" s="191" t="s">
        <v>304</v>
      </c>
      <c r="BA116" s="191" t="s">
        <v>305</v>
      </c>
      <c r="BB116" s="191" t="s">
        <v>306</v>
      </c>
      <c r="BC116" s="191" t="s">
        <v>307</v>
      </c>
      <c r="BD116" s="191" t="s">
        <v>308</v>
      </c>
      <c r="BE116" s="191" t="s">
        <v>309</v>
      </c>
      <c r="BF116" s="191" t="s">
        <v>310</v>
      </c>
      <c r="BG116" s="191" t="s">
        <v>311</v>
      </c>
      <c r="BH116" s="191" t="s">
        <v>312</v>
      </c>
      <c r="BI116" s="191" t="s">
        <v>313</v>
      </c>
      <c r="BJ116" s="191" t="s">
        <v>314</v>
      </c>
      <c r="BK116" s="191" t="s">
        <v>315</v>
      </c>
      <c r="BL116" s="191" t="s">
        <v>316</v>
      </c>
      <c r="BM116" s="191" t="s">
        <v>317</v>
      </c>
      <c r="BN116" s="191" t="s">
        <v>318</v>
      </c>
      <c r="BO116" s="191" t="s">
        <v>319</v>
      </c>
      <c r="BP116" s="191" t="s">
        <v>320</v>
      </c>
      <c r="BQ116" s="191" t="s">
        <v>321</v>
      </c>
      <c r="BR116" s="191" t="s">
        <v>322</v>
      </c>
      <c r="BS116" s="191" t="s">
        <v>323</v>
      </c>
      <c r="BT116" s="191" t="s">
        <v>324</v>
      </c>
      <c r="BU116" s="191" t="s">
        <v>325</v>
      </c>
      <c r="BV116" s="191" t="s">
        <v>326</v>
      </c>
      <c r="BW116" s="191" t="s">
        <v>327</v>
      </c>
      <c r="BX116" s="191" t="s">
        <v>328</v>
      </c>
      <c r="BY116" s="191" t="s">
        <v>329</v>
      </c>
      <c r="BZ116" s="191"/>
      <c r="CA116" s="191"/>
      <c r="CB116" s="191"/>
      <c r="CC116" s="191"/>
      <c r="CD116" s="191"/>
      <c r="CE116" s="191"/>
      <c r="CF116" s="191"/>
      <c r="CG116" s="191"/>
      <c r="CH116" s="191"/>
      <c r="CI116" s="191"/>
      <c r="CJ116" s="191"/>
      <c r="CK116" s="191"/>
      <c r="CL116" s="191"/>
      <c r="CM116" s="191"/>
      <c r="CN116" s="191"/>
      <c r="CO116" s="191"/>
      <c r="CP116" s="191"/>
      <c r="CQ116" s="191"/>
      <c r="CR116" s="191"/>
      <c r="CS116" s="191"/>
      <c r="CT116" s="191"/>
      <c r="CU116" s="191"/>
      <c r="CV116" s="191"/>
      <c r="CW116" s="191"/>
      <c r="CX116" s="191"/>
      <c r="CY116" s="191"/>
      <c r="CZ116" s="191"/>
      <c r="DA116" s="191"/>
      <c r="DB116" s="191"/>
      <c r="DC116" s="191"/>
      <c r="DD116" s="191"/>
      <c r="DE116" s="191"/>
      <c r="DF116" s="191"/>
      <c r="DG116" s="191"/>
      <c r="DH116" s="191"/>
      <c r="DI116" s="191"/>
      <c r="DJ116" s="191"/>
      <c r="DK116" s="191"/>
      <c r="DL116" s="191"/>
      <c r="DM116" s="191"/>
      <c r="DN116" s="191"/>
      <c r="DO116" s="191"/>
      <c r="DP116" s="191"/>
      <c r="DQ116" s="191"/>
      <c r="DR116" s="191"/>
      <c r="DS116" s="191"/>
      <c r="DT116" s="191"/>
      <c r="DU116" s="191"/>
      <c r="DV116" s="191"/>
      <c r="DW116" s="191"/>
      <c r="DX116" s="191"/>
      <c r="DY116" s="191"/>
      <c r="DZ116" s="191"/>
      <c r="EA116" s="191"/>
      <c r="EB116" s="191"/>
      <c r="EC116" s="191"/>
      <c r="ED116" s="191"/>
      <c r="EE116" s="191"/>
      <c r="EF116" s="191"/>
      <c r="EG116" s="191"/>
      <c r="EH116" s="191"/>
      <c r="EI116" s="191"/>
    </row>
    <row r="117" spans="1:139" x14ac:dyDescent="0.35">
      <c r="A117" s="191" t="s">
        <v>260</v>
      </c>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t="s">
        <v>330</v>
      </c>
      <c r="AQ117" s="191" t="s">
        <v>331</v>
      </c>
      <c r="AR117" s="191" t="s">
        <v>332</v>
      </c>
      <c r="AS117" s="191" t="s">
        <v>333</v>
      </c>
      <c r="AT117" s="191" t="s">
        <v>334</v>
      </c>
      <c r="AU117" s="191" t="s">
        <v>335</v>
      </c>
      <c r="AV117" s="191" t="s">
        <v>336</v>
      </c>
      <c r="AW117" s="191" t="s">
        <v>337</v>
      </c>
      <c r="AX117" s="191" t="s">
        <v>338</v>
      </c>
      <c r="AY117" s="191" t="s">
        <v>339</v>
      </c>
      <c r="AZ117" s="191" t="s">
        <v>340</v>
      </c>
      <c r="BA117" s="191" t="s">
        <v>341</v>
      </c>
      <c r="BB117" s="191" t="s">
        <v>342</v>
      </c>
      <c r="BC117" s="191" t="s">
        <v>343</v>
      </c>
      <c r="BD117" s="191" t="s">
        <v>344</v>
      </c>
      <c r="BE117" s="191" t="s">
        <v>345</v>
      </c>
      <c r="BF117" s="191" t="s">
        <v>346</v>
      </c>
      <c r="BG117" s="191" t="s">
        <v>278</v>
      </c>
      <c r="BH117" s="191" t="s">
        <v>279</v>
      </c>
      <c r="BI117" s="191" t="s">
        <v>280</v>
      </c>
      <c r="BJ117" s="191" t="s">
        <v>281</v>
      </c>
      <c r="BK117" s="191" t="s">
        <v>282</v>
      </c>
      <c r="BL117" s="191" t="s">
        <v>283</v>
      </c>
      <c r="BM117" s="191" t="s">
        <v>284</v>
      </c>
      <c r="BN117" s="191" t="s">
        <v>285</v>
      </c>
      <c r="BO117" s="191" t="s">
        <v>286</v>
      </c>
      <c r="BP117" s="191" t="s">
        <v>287</v>
      </c>
      <c r="BQ117" s="191" t="s">
        <v>288</v>
      </c>
      <c r="BR117" s="191" t="s">
        <v>289</v>
      </c>
      <c r="BS117" s="191" t="s">
        <v>290</v>
      </c>
      <c r="BT117" s="191" t="s">
        <v>291</v>
      </c>
      <c r="BU117" s="191" t="s">
        <v>292</v>
      </c>
      <c r="BV117" s="191" t="s">
        <v>264</v>
      </c>
      <c r="BW117" s="191" t="s">
        <v>265</v>
      </c>
      <c r="BX117" s="191" t="s">
        <v>266</v>
      </c>
      <c r="BY117" s="191" t="s">
        <v>267</v>
      </c>
      <c r="BZ117" s="191" t="s">
        <v>268</v>
      </c>
      <c r="CA117" s="191" t="s">
        <v>269</v>
      </c>
      <c r="CB117" s="191" t="s">
        <v>270</v>
      </c>
      <c r="CC117" s="191" t="s">
        <v>271</v>
      </c>
      <c r="CD117" s="191" t="s">
        <v>272</v>
      </c>
      <c r="CE117" s="191" t="s">
        <v>273</v>
      </c>
      <c r="CF117" s="191" t="s">
        <v>274</v>
      </c>
      <c r="CG117" s="191" t="s">
        <v>275</v>
      </c>
      <c r="CH117" s="191" t="s">
        <v>276</v>
      </c>
      <c r="CI117" s="191" t="s">
        <v>277</v>
      </c>
      <c r="CJ117" s="191" t="s">
        <v>293</v>
      </c>
      <c r="CK117" s="191" t="s">
        <v>294</v>
      </c>
      <c r="CL117" s="191" t="s">
        <v>295</v>
      </c>
      <c r="CM117" s="191" t="s">
        <v>296</v>
      </c>
      <c r="CN117" s="191" t="s">
        <v>297</v>
      </c>
      <c r="CO117" s="191" t="s">
        <v>298</v>
      </c>
      <c r="CP117" s="191" t="s">
        <v>299</v>
      </c>
      <c r="CQ117" s="191" t="s">
        <v>300</v>
      </c>
      <c r="CR117" s="191" t="s">
        <v>301</v>
      </c>
      <c r="CS117" s="191" t="s">
        <v>302</v>
      </c>
      <c r="CT117" s="191" t="s">
        <v>303</v>
      </c>
      <c r="CU117" s="191" t="s">
        <v>304</v>
      </c>
      <c r="CV117" s="191" t="s">
        <v>305</v>
      </c>
      <c r="CW117" s="191" t="s">
        <v>306</v>
      </c>
      <c r="CX117" s="191" t="s">
        <v>307</v>
      </c>
      <c r="CY117" s="191" t="s">
        <v>308</v>
      </c>
      <c r="CZ117" s="191" t="s">
        <v>309</v>
      </c>
      <c r="DA117" s="191" t="s">
        <v>310</v>
      </c>
      <c r="DB117" s="191"/>
      <c r="DC117" s="191"/>
      <c r="DD117" s="191"/>
      <c r="DE117" s="191"/>
      <c r="DF117" s="191"/>
      <c r="DG117" s="191"/>
      <c r="DH117" s="191"/>
      <c r="DI117" s="191"/>
      <c r="DJ117" s="191"/>
      <c r="DK117" s="191"/>
      <c r="DL117" s="191"/>
      <c r="DM117" s="191"/>
      <c r="DN117" s="191"/>
      <c r="DO117" s="191"/>
      <c r="DP117" s="191"/>
      <c r="DQ117" s="191"/>
      <c r="DR117" s="191"/>
      <c r="DS117" s="191"/>
      <c r="DT117" s="191"/>
      <c r="DU117" s="191"/>
      <c r="DV117" s="191"/>
      <c r="DW117" s="191"/>
      <c r="DX117" s="191"/>
      <c r="DY117" s="191"/>
      <c r="DZ117" s="191"/>
      <c r="EA117" s="191"/>
      <c r="EB117" s="191"/>
      <c r="EC117" s="191"/>
      <c r="ED117" s="191"/>
      <c r="EE117" s="191"/>
      <c r="EF117" s="191"/>
      <c r="EG117" s="191"/>
      <c r="EH117" s="191"/>
      <c r="EI117" s="191"/>
    </row>
    <row r="118" spans="1:139" x14ac:dyDescent="0.35">
      <c r="A118" s="191"/>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1"/>
      <c r="BM118" s="191"/>
      <c r="BN118" s="191"/>
      <c r="BO118" s="191"/>
      <c r="BP118" s="191"/>
      <c r="BQ118" s="191"/>
      <c r="BR118" s="191"/>
      <c r="BS118" s="191"/>
      <c r="BT118" s="191"/>
      <c r="BU118" s="191"/>
      <c r="BV118" s="191"/>
      <c r="BW118" s="191"/>
      <c r="BX118" s="191"/>
      <c r="BY118" s="191"/>
      <c r="BZ118" s="191"/>
      <c r="CA118" s="191"/>
      <c r="CB118" s="191"/>
      <c r="CC118" s="191"/>
      <c r="CD118" s="191"/>
      <c r="CE118" s="191"/>
      <c r="CF118" s="191"/>
      <c r="CG118" s="191"/>
      <c r="CH118" s="191"/>
      <c r="CI118" s="191"/>
      <c r="CJ118" s="191"/>
      <c r="CK118" s="191"/>
      <c r="CL118" s="191"/>
      <c r="CM118" s="191"/>
      <c r="CN118" s="191"/>
      <c r="CO118" s="191"/>
      <c r="CP118" s="191"/>
      <c r="CQ118" s="191"/>
      <c r="CR118" s="191"/>
      <c r="CS118" s="191"/>
      <c r="CT118" s="191"/>
      <c r="CU118" s="191"/>
      <c r="CV118" s="191"/>
      <c r="CW118" s="191"/>
      <c r="CX118" s="191"/>
      <c r="CY118" s="191"/>
      <c r="CZ118" s="191"/>
      <c r="DA118" s="191"/>
      <c r="DB118" s="191"/>
      <c r="DC118" s="191"/>
      <c r="DD118" s="191"/>
      <c r="DE118" s="191"/>
      <c r="DF118" s="191"/>
      <c r="DG118" s="191"/>
      <c r="DH118" s="191"/>
      <c r="DI118" s="191"/>
      <c r="DJ118" s="191"/>
      <c r="DK118" s="191"/>
      <c r="DL118" s="191"/>
      <c r="DM118" s="191"/>
      <c r="DN118" s="191"/>
      <c r="DO118" s="191"/>
      <c r="DP118" s="191"/>
      <c r="DQ118" s="191"/>
      <c r="DR118" s="191"/>
      <c r="DS118" s="191"/>
      <c r="DT118" s="191"/>
      <c r="DU118" s="191"/>
      <c r="DV118" s="191"/>
      <c r="DW118" s="191"/>
      <c r="DX118" s="191"/>
      <c r="DY118" s="191"/>
      <c r="DZ118" s="191"/>
      <c r="EA118" s="191"/>
      <c r="EB118" s="191"/>
      <c r="EC118" s="191"/>
      <c r="ED118" s="191"/>
      <c r="EE118" s="191"/>
      <c r="EF118" s="191"/>
      <c r="EG118" s="191"/>
      <c r="EH118" s="191"/>
      <c r="EI118" s="191"/>
    </row>
    <row r="119" spans="1:139" x14ac:dyDescent="0.35">
      <c r="A119" s="191" t="s">
        <v>347</v>
      </c>
      <c r="B119" s="191"/>
      <c r="C119" s="191"/>
      <c r="D119" s="191"/>
      <c r="E119" s="191"/>
      <c r="F119" s="191"/>
      <c r="G119" s="191">
        <f>IF($E$105=G113,1,0)</f>
        <v>0</v>
      </c>
      <c r="H119" s="191">
        <f t="shared" ref="H119:BS119" si="7">IF($E$105=H113,1,0)</f>
        <v>0</v>
      </c>
      <c r="I119" s="191">
        <f t="shared" si="7"/>
        <v>0</v>
      </c>
      <c r="J119" s="191">
        <f t="shared" si="7"/>
        <v>0</v>
      </c>
      <c r="K119" s="191">
        <f t="shared" si="7"/>
        <v>0</v>
      </c>
      <c r="L119" s="191">
        <f t="shared" si="7"/>
        <v>0</v>
      </c>
      <c r="M119" s="191">
        <f t="shared" si="7"/>
        <v>0</v>
      </c>
      <c r="N119" s="191">
        <f t="shared" si="7"/>
        <v>0</v>
      </c>
      <c r="O119" s="191">
        <f t="shared" si="7"/>
        <v>0</v>
      </c>
      <c r="P119" s="191">
        <f t="shared" si="7"/>
        <v>0</v>
      </c>
      <c r="Q119" s="191">
        <f t="shared" si="7"/>
        <v>0</v>
      </c>
      <c r="R119" s="191">
        <f t="shared" si="7"/>
        <v>0</v>
      </c>
      <c r="S119" s="191">
        <f t="shared" si="7"/>
        <v>0</v>
      </c>
      <c r="T119" s="191">
        <f t="shared" si="7"/>
        <v>0</v>
      </c>
      <c r="U119" s="191">
        <f t="shared" si="7"/>
        <v>0</v>
      </c>
      <c r="V119" s="191">
        <f t="shared" si="7"/>
        <v>0</v>
      </c>
      <c r="W119" s="191">
        <f t="shared" si="7"/>
        <v>0</v>
      </c>
      <c r="X119" s="191">
        <f t="shared" si="7"/>
        <v>0</v>
      </c>
      <c r="Y119" s="191">
        <f t="shared" si="7"/>
        <v>0</v>
      </c>
      <c r="Z119" s="191">
        <f t="shared" si="7"/>
        <v>0</v>
      </c>
      <c r="AA119" s="191">
        <f t="shared" si="7"/>
        <v>0</v>
      </c>
      <c r="AB119" s="191">
        <f t="shared" si="7"/>
        <v>0</v>
      </c>
      <c r="AC119" s="191">
        <f t="shared" si="7"/>
        <v>0</v>
      </c>
      <c r="AD119" s="191">
        <f t="shared" si="7"/>
        <v>0</v>
      </c>
      <c r="AE119" s="191">
        <f t="shared" si="7"/>
        <v>0</v>
      </c>
      <c r="AF119" s="191">
        <f t="shared" si="7"/>
        <v>0</v>
      </c>
      <c r="AG119" s="191">
        <f t="shared" si="7"/>
        <v>0</v>
      </c>
      <c r="AH119" s="191">
        <f t="shared" si="7"/>
        <v>0</v>
      </c>
      <c r="AI119" s="191">
        <f t="shared" si="7"/>
        <v>0</v>
      </c>
      <c r="AJ119" s="191">
        <f t="shared" si="7"/>
        <v>0</v>
      </c>
      <c r="AK119" s="191">
        <f t="shared" si="7"/>
        <v>0</v>
      </c>
      <c r="AL119" s="191">
        <f t="shared" si="7"/>
        <v>0</v>
      </c>
      <c r="AM119" s="191">
        <f t="shared" si="7"/>
        <v>0</v>
      </c>
      <c r="AN119" s="191">
        <f t="shared" si="7"/>
        <v>0</v>
      </c>
      <c r="AO119" s="191">
        <f t="shared" si="7"/>
        <v>0</v>
      </c>
      <c r="AP119" s="191">
        <f t="shared" si="7"/>
        <v>0</v>
      </c>
      <c r="AQ119" s="191">
        <f t="shared" si="7"/>
        <v>0</v>
      </c>
      <c r="AR119" s="191">
        <f t="shared" si="7"/>
        <v>0</v>
      </c>
      <c r="AS119" s="191">
        <f t="shared" si="7"/>
        <v>0</v>
      </c>
      <c r="AT119" s="191">
        <f t="shared" si="7"/>
        <v>0</v>
      </c>
      <c r="AU119" s="191">
        <f t="shared" si="7"/>
        <v>0</v>
      </c>
      <c r="AV119" s="191">
        <f t="shared" si="7"/>
        <v>1</v>
      </c>
      <c r="AW119" s="191">
        <f t="shared" si="7"/>
        <v>0</v>
      </c>
      <c r="AX119" s="191">
        <f t="shared" si="7"/>
        <v>0</v>
      </c>
      <c r="AY119" s="191">
        <f t="shared" si="7"/>
        <v>0</v>
      </c>
      <c r="AZ119" s="191">
        <f t="shared" si="7"/>
        <v>0</v>
      </c>
      <c r="BA119" s="191">
        <f t="shared" si="7"/>
        <v>0</v>
      </c>
      <c r="BB119" s="191">
        <f t="shared" si="7"/>
        <v>0</v>
      </c>
      <c r="BC119" s="191">
        <f t="shared" si="7"/>
        <v>0</v>
      </c>
      <c r="BD119" s="191">
        <f t="shared" si="7"/>
        <v>0</v>
      </c>
      <c r="BE119" s="191">
        <f t="shared" si="7"/>
        <v>0</v>
      </c>
      <c r="BF119" s="191">
        <f t="shared" si="7"/>
        <v>0</v>
      </c>
      <c r="BG119" s="191">
        <f t="shared" si="7"/>
        <v>0</v>
      </c>
      <c r="BH119" s="191">
        <f t="shared" si="7"/>
        <v>0</v>
      </c>
      <c r="BI119" s="191">
        <f t="shared" si="7"/>
        <v>0</v>
      </c>
      <c r="BJ119" s="191">
        <f t="shared" si="7"/>
        <v>0</v>
      </c>
      <c r="BK119" s="191">
        <f t="shared" si="7"/>
        <v>0</v>
      </c>
      <c r="BL119" s="191">
        <f t="shared" si="7"/>
        <v>0</v>
      </c>
      <c r="BM119" s="191">
        <f t="shared" si="7"/>
        <v>0</v>
      </c>
      <c r="BN119" s="191">
        <f t="shared" si="7"/>
        <v>0</v>
      </c>
      <c r="BO119" s="191">
        <f t="shared" si="7"/>
        <v>0</v>
      </c>
      <c r="BP119" s="191">
        <f t="shared" si="7"/>
        <v>0</v>
      </c>
      <c r="BQ119" s="191">
        <f t="shared" si="7"/>
        <v>0</v>
      </c>
      <c r="BR119" s="191">
        <f t="shared" si="7"/>
        <v>0</v>
      </c>
      <c r="BS119" s="191">
        <f t="shared" si="7"/>
        <v>0</v>
      </c>
      <c r="BT119" s="191">
        <f t="shared" ref="BT119:DA119" si="8">IF($E$105=BT113,1,0)</f>
        <v>0</v>
      </c>
      <c r="BU119" s="191">
        <f t="shared" si="8"/>
        <v>0</v>
      </c>
      <c r="BV119" s="191">
        <f t="shared" si="8"/>
        <v>0</v>
      </c>
      <c r="BW119" s="191">
        <f t="shared" si="8"/>
        <v>0</v>
      </c>
      <c r="BX119" s="191">
        <f t="shared" si="8"/>
        <v>0</v>
      </c>
      <c r="BY119" s="191">
        <f t="shared" si="8"/>
        <v>0</v>
      </c>
      <c r="BZ119" s="191">
        <f t="shared" si="8"/>
        <v>0</v>
      </c>
      <c r="CA119" s="191">
        <f t="shared" si="8"/>
        <v>0</v>
      </c>
      <c r="CB119" s="191">
        <f t="shared" si="8"/>
        <v>0</v>
      </c>
      <c r="CC119" s="191">
        <f t="shared" si="8"/>
        <v>0</v>
      </c>
      <c r="CD119" s="191">
        <f t="shared" si="8"/>
        <v>0</v>
      </c>
      <c r="CE119" s="191">
        <f t="shared" si="8"/>
        <v>0</v>
      </c>
      <c r="CF119" s="191">
        <f t="shared" si="8"/>
        <v>0</v>
      </c>
      <c r="CG119" s="191">
        <f t="shared" si="8"/>
        <v>0</v>
      </c>
      <c r="CH119" s="191">
        <f t="shared" si="8"/>
        <v>0</v>
      </c>
      <c r="CI119" s="191">
        <f t="shared" si="8"/>
        <v>0</v>
      </c>
      <c r="CJ119" s="191">
        <f t="shared" si="8"/>
        <v>0</v>
      </c>
      <c r="CK119" s="191">
        <f t="shared" si="8"/>
        <v>0</v>
      </c>
      <c r="CL119" s="191">
        <f t="shared" si="8"/>
        <v>0</v>
      </c>
      <c r="CM119" s="191">
        <f t="shared" si="8"/>
        <v>0</v>
      </c>
      <c r="CN119" s="191">
        <f t="shared" si="8"/>
        <v>0</v>
      </c>
      <c r="CO119" s="191">
        <f t="shared" si="8"/>
        <v>0</v>
      </c>
      <c r="CP119" s="191">
        <f t="shared" si="8"/>
        <v>0</v>
      </c>
      <c r="CQ119" s="191">
        <f t="shared" si="8"/>
        <v>0</v>
      </c>
      <c r="CR119" s="191">
        <f t="shared" si="8"/>
        <v>0</v>
      </c>
      <c r="CS119" s="191">
        <f t="shared" si="8"/>
        <v>0</v>
      </c>
      <c r="CT119" s="191">
        <f t="shared" si="8"/>
        <v>0</v>
      </c>
      <c r="CU119" s="191">
        <f t="shared" si="8"/>
        <v>0</v>
      </c>
      <c r="CV119" s="191">
        <f t="shared" si="8"/>
        <v>0</v>
      </c>
      <c r="CW119" s="191">
        <f t="shared" si="8"/>
        <v>0</v>
      </c>
      <c r="CX119" s="191">
        <f t="shared" si="8"/>
        <v>0</v>
      </c>
      <c r="CY119" s="191">
        <f t="shared" si="8"/>
        <v>0</v>
      </c>
      <c r="CZ119" s="191">
        <f t="shared" si="8"/>
        <v>0</v>
      </c>
      <c r="DA119" s="191">
        <f t="shared" si="8"/>
        <v>0</v>
      </c>
      <c r="DB119" s="191"/>
      <c r="DC119" s="191"/>
      <c r="DD119" s="191"/>
      <c r="DE119" s="191"/>
      <c r="DF119" s="191"/>
      <c r="DG119" s="191"/>
      <c r="DH119" s="191"/>
      <c r="DI119" s="191"/>
      <c r="DJ119" s="191"/>
      <c r="DK119" s="191"/>
      <c r="DL119" s="191"/>
      <c r="DM119" s="191"/>
      <c r="DN119" s="191"/>
      <c r="DO119" s="191"/>
      <c r="DP119" s="191"/>
      <c r="DQ119" s="191"/>
      <c r="DR119" s="191"/>
      <c r="DS119" s="191"/>
      <c r="DT119" s="191"/>
      <c r="DU119" s="191"/>
      <c r="DV119" s="191"/>
      <c r="DW119" s="191"/>
      <c r="DX119" s="191"/>
      <c r="DY119" s="191"/>
      <c r="DZ119" s="191"/>
      <c r="EA119" s="191"/>
      <c r="EB119" s="191"/>
      <c r="EC119" s="191"/>
      <c r="ED119" s="191"/>
      <c r="EE119" s="191"/>
      <c r="EF119" s="191"/>
      <c r="EG119" s="191"/>
      <c r="EH119" s="191"/>
      <c r="EI119" s="191"/>
    </row>
    <row r="120" spans="1:139" x14ac:dyDescent="0.35">
      <c r="A120" s="191"/>
      <c r="B120" s="191" t="s">
        <v>348</v>
      </c>
      <c r="C120" s="191"/>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c r="AF120" s="191"/>
      <c r="AG120" s="191"/>
      <c r="AH120" s="191"/>
      <c r="AI120" s="191"/>
      <c r="AJ120" s="191"/>
      <c r="AK120" s="191"/>
      <c r="AL120" s="191"/>
      <c r="AM120" s="191"/>
      <c r="AN120" s="191"/>
      <c r="AO120" s="191"/>
      <c r="AP120" s="191"/>
      <c r="AQ120" s="191"/>
      <c r="AR120" s="191"/>
      <c r="AS120" s="191"/>
      <c r="AT120" s="191"/>
      <c r="AU120" s="191"/>
      <c r="AV120" s="191"/>
      <c r="AW120" s="191"/>
      <c r="AX120" s="191"/>
      <c r="AY120" s="191"/>
      <c r="AZ120" s="191"/>
      <c r="BA120" s="191"/>
      <c r="BB120" s="191"/>
      <c r="BC120" s="191"/>
      <c r="BD120" s="191"/>
      <c r="BE120" s="191"/>
      <c r="BF120" s="191"/>
      <c r="BG120" s="191"/>
      <c r="BH120" s="191"/>
      <c r="BI120" s="191"/>
      <c r="BJ120" s="191"/>
      <c r="BK120" s="191"/>
      <c r="BL120" s="191"/>
      <c r="BM120" s="191"/>
      <c r="BN120" s="191"/>
      <c r="BO120" s="191"/>
      <c r="BP120" s="191"/>
      <c r="BQ120" s="191"/>
      <c r="BR120" s="191"/>
      <c r="BS120" s="191"/>
      <c r="BT120" s="191"/>
      <c r="BU120" s="191"/>
      <c r="BV120" s="191"/>
      <c r="BW120" s="191"/>
      <c r="BX120" s="191"/>
      <c r="BY120" s="191"/>
      <c r="BZ120" s="191"/>
      <c r="CA120" s="191"/>
      <c r="CB120" s="191"/>
      <c r="CC120" s="191"/>
      <c r="CD120" s="191"/>
      <c r="CE120" s="191"/>
      <c r="CF120" s="191"/>
      <c r="CG120" s="191"/>
      <c r="CH120" s="191"/>
      <c r="CI120" s="191"/>
      <c r="CJ120" s="191"/>
      <c r="CK120" s="191"/>
      <c r="CL120" s="191"/>
      <c r="CM120" s="191"/>
      <c r="CN120" s="191"/>
      <c r="CO120" s="191"/>
      <c r="CP120" s="191"/>
      <c r="CQ120" s="191"/>
      <c r="CR120" s="191"/>
      <c r="CS120" s="191"/>
      <c r="CT120" s="191"/>
      <c r="CU120" s="191"/>
      <c r="CV120" s="191"/>
      <c r="CW120" s="191"/>
      <c r="CX120" s="191"/>
      <c r="CY120" s="191"/>
      <c r="CZ120" s="191"/>
      <c r="DA120" s="191"/>
      <c r="DB120" s="191"/>
      <c r="DC120" s="191"/>
      <c r="DD120" s="191"/>
      <c r="DE120" s="191"/>
      <c r="DF120" s="191"/>
      <c r="DG120" s="191"/>
      <c r="DH120" s="191"/>
      <c r="DI120" s="191"/>
      <c r="DJ120" s="191"/>
      <c r="DK120" s="191"/>
      <c r="DL120" s="191"/>
      <c r="DM120" s="191"/>
      <c r="DN120" s="191"/>
      <c r="DO120" s="191"/>
      <c r="DP120" s="191"/>
      <c r="DQ120" s="191"/>
      <c r="DR120" s="191"/>
      <c r="DS120" s="191"/>
      <c r="DT120" s="191"/>
      <c r="DU120" s="191"/>
      <c r="DV120" s="191"/>
      <c r="DW120" s="191"/>
      <c r="DX120" s="191"/>
      <c r="DY120" s="191"/>
      <c r="DZ120" s="191"/>
      <c r="EA120" s="191"/>
      <c r="EB120" s="191"/>
      <c r="EC120" s="191"/>
      <c r="ED120" s="191"/>
      <c r="EE120" s="191"/>
      <c r="EF120" s="191"/>
      <c r="EG120" s="191"/>
      <c r="EH120" s="191"/>
      <c r="EI120" s="191"/>
    </row>
    <row r="121" spans="1:139" x14ac:dyDescent="0.35">
      <c r="A121" s="191">
        <f>IF($D$105=B121,1,0)</f>
        <v>0</v>
      </c>
      <c r="B121" s="191">
        <v>1</v>
      </c>
      <c r="C121" s="191" t="s">
        <v>349</v>
      </c>
      <c r="D121" s="191" t="s">
        <v>350</v>
      </c>
      <c r="E121" s="191"/>
      <c r="F121" s="191"/>
      <c r="G121" s="223">
        <f t="shared" ref="G121:V136" si="9">MIN(G$119,$A121)</f>
        <v>0</v>
      </c>
      <c r="H121" s="223">
        <f t="shared" si="9"/>
        <v>0</v>
      </c>
      <c r="I121" s="224">
        <f t="shared" si="9"/>
        <v>0</v>
      </c>
      <c r="J121" s="224">
        <f t="shared" si="9"/>
        <v>0</v>
      </c>
      <c r="K121" s="225">
        <f t="shared" si="9"/>
        <v>0</v>
      </c>
      <c r="L121" s="225">
        <f t="shared" si="9"/>
        <v>0</v>
      </c>
      <c r="M121" s="225">
        <f t="shared" si="9"/>
        <v>0</v>
      </c>
      <c r="N121" s="225">
        <f t="shared" si="9"/>
        <v>0</v>
      </c>
      <c r="O121" s="226">
        <f t="shared" si="9"/>
        <v>0</v>
      </c>
      <c r="P121" s="226">
        <f t="shared" si="9"/>
        <v>0</v>
      </c>
      <c r="Q121" s="226">
        <f t="shared" si="9"/>
        <v>0</v>
      </c>
      <c r="R121" s="226">
        <f t="shared" si="9"/>
        <v>0</v>
      </c>
      <c r="S121" s="226">
        <f t="shared" si="9"/>
        <v>0</v>
      </c>
      <c r="T121" s="226">
        <f t="shared" si="9"/>
        <v>0</v>
      </c>
      <c r="U121" s="227">
        <f t="shared" si="9"/>
        <v>0</v>
      </c>
      <c r="V121" s="227">
        <f t="shared" si="9"/>
        <v>0</v>
      </c>
      <c r="W121" s="227">
        <f t="shared" ref="W121:AL136" si="10">MIN(W$119,$A121)</f>
        <v>0</v>
      </c>
      <c r="X121" s="227">
        <f t="shared" si="10"/>
        <v>0</v>
      </c>
      <c r="Y121" s="227">
        <f t="shared" si="10"/>
        <v>0</v>
      </c>
      <c r="Z121" s="227">
        <f t="shared" si="10"/>
        <v>0</v>
      </c>
      <c r="AA121" s="227">
        <f t="shared" si="10"/>
        <v>0</v>
      </c>
      <c r="AB121" s="227">
        <f t="shared" si="10"/>
        <v>0</v>
      </c>
      <c r="AC121" s="228">
        <f t="shared" si="10"/>
        <v>0</v>
      </c>
      <c r="AD121" s="228">
        <f t="shared" si="10"/>
        <v>0</v>
      </c>
      <c r="AE121" s="228">
        <f t="shared" si="10"/>
        <v>0</v>
      </c>
      <c r="AF121" s="228">
        <f t="shared" si="10"/>
        <v>0</v>
      </c>
      <c r="AG121" s="228">
        <f t="shared" si="10"/>
        <v>0</v>
      </c>
      <c r="AH121" s="228">
        <f t="shared" si="10"/>
        <v>0</v>
      </c>
      <c r="AI121" s="228">
        <f t="shared" si="10"/>
        <v>0</v>
      </c>
      <c r="AJ121" s="228">
        <f t="shared" si="10"/>
        <v>0</v>
      </c>
      <c r="AK121" s="228">
        <f t="shared" si="10"/>
        <v>0</v>
      </c>
      <c r="AL121" s="228">
        <f t="shared" si="10"/>
        <v>0</v>
      </c>
      <c r="AM121" s="228">
        <f t="shared" ref="AM121:BB136" si="11">MIN(AM$119,$A121)</f>
        <v>0</v>
      </c>
      <c r="AN121" s="228">
        <f t="shared" si="11"/>
        <v>0</v>
      </c>
      <c r="AO121" s="228">
        <f t="shared" si="11"/>
        <v>0</v>
      </c>
      <c r="AP121" s="228">
        <f t="shared" si="11"/>
        <v>0</v>
      </c>
      <c r="AQ121" s="228">
        <f t="shared" si="11"/>
        <v>0</v>
      </c>
      <c r="AR121" s="228">
        <f t="shared" si="11"/>
        <v>0</v>
      </c>
      <c r="AS121" s="228">
        <f t="shared" si="11"/>
        <v>0</v>
      </c>
      <c r="AT121" s="228">
        <f t="shared" si="11"/>
        <v>0</v>
      </c>
      <c r="AU121" s="228">
        <f t="shared" si="11"/>
        <v>0</v>
      </c>
      <c r="AV121" s="228">
        <f t="shared" si="11"/>
        <v>0</v>
      </c>
      <c r="AW121" s="223">
        <f t="shared" si="11"/>
        <v>0</v>
      </c>
      <c r="AX121" s="223">
        <f t="shared" si="11"/>
        <v>0</v>
      </c>
      <c r="AY121" s="223">
        <f t="shared" si="11"/>
        <v>0</v>
      </c>
      <c r="AZ121" s="223">
        <f t="shared" si="11"/>
        <v>0</v>
      </c>
      <c r="BA121" s="223">
        <f t="shared" si="11"/>
        <v>0</v>
      </c>
      <c r="BB121" s="223">
        <f t="shared" si="11"/>
        <v>0</v>
      </c>
      <c r="BC121" s="223">
        <f t="shared" ref="BC121:BR136" si="12">MIN(BC$119,$A121)</f>
        <v>0</v>
      </c>
      <c r="BD121" s="223">
        <f t="shared" si="12"/>
        <v>0</v>
      </c>
      <c r="BE121" s="223">
        <f t="shared" si="12"/>
        <v>0</v>
      </c>
      <c r="BF121" s="223">
        <f t="shared" si="12"/>
        <v>0</v>
      </c>
      <c r="BG121" s="223">
        <f t="shared" si="12"/>
        <v>0</v>
      </c>
      <c r="BH121" s="223">
        <f t="shared" si="12"/>
        <v>0</v>
      </c>
      <c r="BI121" s="223">
        <f t="shared" si="12"/>
        <v>0</v>
      </c>
      <c r="BJ121" s="223">
        <f t="shared" si="12"/>
        <v>0</v>
      </c>
      <c r="BK121" s="223">
        <f t="shared" si="12"/>
        <v>0</v>
      </c>
      <c r="BL121" s="223">
        <f t="shared" si="12"/>
        <v>0</v>
      </c>
      <c r="BM121" s="223">
        <f t="shared" si="12"/>
        <v>0</v>
      </c>
      <c r="BN121" s="223">
        <f t="shared" si="12"/>
        <v>0</v>
      </c>
      <c r="BO121" s="223">
        <f t="shared" si="12"/>
        <v>0</v>
      </c>
      <c r="BP121" s="223">
        <f t="shared" si="12"/>
        <v>0</v>
      </c>
      <c r="BQ121" s="223">
        <f t="shared" si="12"/>
        <v>0</v>
      </c>
      <c r="BR121" s="223">
        <f t="shared" si="12"/>
        <v>0</v>
      </c>
      <c r="BS121" s="223">
        <f t="shared" ref="BS121:CH136" si="13">MIN(BS$119,$A121)</f>
        <v>0</v>
      </c>
      <c r="BT121" s="223">
        <f t="shared" si="13"/>
        <v>0</v>
      </c>
      <c r="BU121" s="223">
        <f t="shared" si="13"/>
        <v>0</v>
      </c>
      <c r="BV121" s="223">
        <f t="shared" si="13"/>
        <v>0</v>
      </c>
      <c r="BW121" s="223">
        <f t="shared" si="13"/>
        <v>0</v>
      </c>
      <c r="BX121" s="223">
        <f t="shared" si="13"/>
        <v>0</v>
      </c>
      <c r="BY121" s="223">
        <f t="shared" si="13"/>
        <v>0</v>
      </c>
      <c r="BZ121" s="223">
        <f t="shared" si="13"/>
        <v>0</v>
      </c>
      <c r="CA121" s="223">
        <f t="shared" si="13"/>
        <v>0</v>
      </c>
      <c r="CB121" s="223">
        <f t="shared" si="13"/>
        <v>0</v>
      </c>
      <c r="CC121" s="223">
        <f t="shared" si="13"/>
        <v>0</v>
      </c>
      <c r="CD121" s="223">
        <f t="shared" si="13"/>
        <v>0</v>
      </c>
      <c r="CE121" s="223">
        <f t="shared" si="13"/>
        <v>0</v>
      </c>
      <c r="CF121" s="223">
        <f t="shared" si="13"/>
        <v>0</v>
      </c>
      <c r="CG121" s="223">
        <f t="shared" si="13"/>
        <v>0</v>
      </c>
      <c r="CH121" s="223">
        <f t="shared" si="13"/>
        <v>0</v>
      </c>
      <c r="CI121" s="223">
        <f t="shared" ref="CI121:CX136" si="14">MIN(CI$119,$A121)</f>
        <v>0</v>
      </c>
      <c r="CJ121" s="223">
        <f t="shared" si="14"/>
        <v>0</v>
      </c>
      <c r="CK121" s="223">
        <f t="shared" si="14"/>
        <v>0</v>
      </c>
      <c r="CL121" s="223">
        <f t="shared" si="14"/>
        <v>0</v>
      </c>
      <c r="CM121" s="223">
        <f t="shared" si="14"/>
        <v>0</v>
      </c>
      <c r="CN121" s="223">
        <f t="shared" si="14"/>
        <v>0</v>
      </c>
      <c r="CO121" s="223">
        <f t="shared" si="14"/>
        <v>0</v>
      </c>
      <c r="CP121" s="223">
        <f t="shared" si="14"/>
        <v>0</v>
      </c>
      <c r="CQ121" s="223">
        <f t="shared" si="14"/>
        <v>0</v>
      </c>
      <c r="CR121" s="223">
        <f t="shared" si="14"/>
        <v>0</v>
      </c>
      <c r="CS121" s="223">
        <f t="shared" si="14"/>
        <v>0</v>
      </c>
      <c r="CT121" s="223">
        <f t="shared" si="14"/>
        <v>0</v>
      </c>
      <c r="CU121" s="223">
        <f t="shared" si="14"/>
        <v>0</v>
      </c>
      <c r="CV121" s="223">
        <f t="shared" si="14"/>
        <v>0</v>
      </c>
      <c r="CW121" s="223">
        <f t="shared" si="14"/>
        <v>0</v>
      </c>
      <c r="CX121" s="223">
        <f t="shared" si="14"/>
        <v>0</v>
      </c>
      <c r="CY121" s="223">
        <f t="shared" ref="CY121:DA136" si="15">MIN(CY$119,$A121)</f>
        <v>0</v>
      </c>
      <c r="CZ121" s="223">
        <f t="shared" si="15"/>
        <v>0</v>
      </c>
      <c r="DA121" s="223">
        <f t="shared" si="15"/>
        <v>0</v>
      </c>
      <c r="DB121" s="191"/>
      <c r="DC121" s="191"/>
      <c r="DD121" s="191"/>
      <c r="DE121" s="191"/>
      <c r="DF121" s="191"/>
      <c r="DG121" s="191"/>
      <c r="DH121" s="191"/>
      <c r="DI121" s="191"/>
      <c r="DJ121" s="191"/>
      <c r="DK121" s="191"/>
      <c r="DL121" s="191"/>
      <c r="DM121" s="191"/>
      <c r="DN121" s="191"/>
      <c r="DO121" s="191"/>
      <c r="DP121" s="191"/>
      <c r="DQ121" s="191"/>
      <c r="DR121" s="191"/>
      <c r="DS121" s="191" t="s">
        <v>351</v>
      </c>
      <c r="DT121" s="191"/>
      <c r="DU121" s="191"/>
      <c r="DV121" s="191"/>
      <c r="DW121" s="191"/>
      <c r="DX121" s="191"/>
      <c r="DY121" s="191"/>
      <c r="DZ121" s="191"/>
      <c r="EA121" s="191" t="s">
        <v>352</v>
      </c>
      <c r="EB121" s="191"/>
      <c r="EC121" s="191"/>
      <c r="ED121" s="191"/>
      <c r="EE121" s="191"/>
      <c r="EF121" s="191"/>
      <c r="EG121" s="191"/>
      <c r="EH121" s="191"/>
      <c r="EI121" s="191"/>
    </row>
    <row r="122" spans="1:139" x14ac:dyDescent="0.35">
      <c r="A122" s="191">
        <f t="shared" ref="A122:A185" si="16">IF($D$105=B122,1,0)</f>
        <v>0</v>
      </c>
      <c r="B122" s="191">
        <f>B121+1</f>
        <v>2</v>
      </c>
      <c r="C122" s="191" t="s">
        <v>353</v>
      </c>
      <c r="D122" s="191" t="s">
        <v>354</v>
      </c>
      <c r="E122" s="191"/>
      <c r="F122" s="191"/>
      <c r="G122" s="229">
        <f t="shared" si="9"/>
        <v>0</v>
      </c>
      <c r="H122" s="229">
        <f t="shared" si="9"/>
        <v>0</v>
      </c>
      <c r="I122" s="224">
        <f t="shared" si="9"/>
        <v>0</v>
      </c>
      <c r="J122" s="224">
        <f t="shared" si="9"/>
        <v>0</v>
      </c>
      <c r="K122" s="225">
        <f t="shared" si="9"/>
        <v>0</v>
      </c>
      <c r="L122" s="225">
        <f t="shared" si="9"/>
        <v>0</v>
      </c>
      <c r="M122" s="225">
        <f t="shared" si="9"/>
        <v>0</v>
      </c>
      <c r="N122" s="225">
        <f t="shared" si="9"/>
        <v>0</v>
      </c>
      <c r="O122" s="226">
        <f t="shared" si="9"/>
        <v>0</v>
      </c>
      <c r="P122" s="226">
        <f t="shared" si="9"/>
        <v>0</v>
      </c>
      <c r="Q122" s="226">
        <f t="shared" si="9"/>
        <v>0</v>
      </c>
      <c r="R122" s="226">
        <f t="shared" si="9"/>
        <v>0</v>
      </c>
      <c r="S122" s="226">
        <f t="shared" si="9"/>
        <v>0</v>
      </c>
      <c r="T122" s="226">
        <f t="shared" si="9"/>
        <v>0</v>
      </c>
      <c r="U122" s="226">
        <f t="shared" si="9"/>
        <v>0</v>
      </c>
      <c r="V122" s="227">
        <f t="shared" si="9"/>
        <v>0</v>
      </c>
      <c r="W122" s="227">
        <f t="shared" si="10"/>
        <v>0</v>
      </c>
      <c r="X122" s="227">
        <f t="shared" si="10"/>
        <v>0</v>
      </c>
      <c r="Y122" s="227">
        <f t="shared" si="10"/>
        <v>0</v>
      </c>
      <c r="Z122" s="227">
        <f t="shared" si="10"/>
        <v>0</v>
      </c>
      <c r="AA122" s="227">
        <f t="shared" si="10"/>
        <v>0</v>
      </c>
      <c r="AB122" s="227">
        <f t="shared" si="10"/>
        <v>0</v>
      </c>
      <c r="AC122" s="228">
        <f t="shared" si="10"/>
        <v>0</v>
      </c>
      <c r="AD122" s="228">
        <f t="shared" si="10"/>
        <v>0</v>
      </c>
      <c r="AE122" s="228">
        <f t="shared" si="10"/>
        <v>0</v>
      </c>
      <c r="AF122" s="228">
        <f t="shared" si="10"/>
        <v>0</v>
      </c>
      <c r="AG122" s="228">
        <f t="shared" si="10"/>
        <v>0</v>
      </c>
      <c r="AH122" s="228">
        <f t="shared" si="10"/>
        <v>0</v>
      </c>
      <c r="AI122" s="228">
        <f t="shared" si="10"/>
        <v>0</v>
      </c>
      <c r="AJ122" s="228">
        <f t="shared" si="10"/>
        <v>0</v>
      </c>
      <c r="AK122" s="228">
        <f t="shared" si="10"/>
        <v>0</v>
      </c>
      <c r="AL122" s="228">
        <f t="shared" si="10"/>
        <v>0</v>
      </c>
      <c r="AM122" s="228">
        <f t="shared" si="11"/>
        <v>0</v>
      </c>
      <c r="AN122" s="228">
        <f t="shared" si="11"/>
        <v>0</v>
      </c>
      <c r="AO122" s="228">
        <f t="shared" si="11"/>
        <v>0</v>
      </c>
      <c r="AP122" s="228">
        <f t="shared" si="11"/>
        <v>0</v>
      </c>
      <c r="AQ122" s="228">
        <f t="shared" si="11"/>
        <v>0</v>
      </c>
      <c r="AR122" s="228">
        <f t="shared" si="11"/>
        <v>0</v>
      </c>
      <c r="AS122" s="228">
        <f t="shared" si="11"/>
        <v>0</v>
      </c>
      <c r="AT122" s="228">
        <f t="shared" si="11"/>
        <v>0</v>
      </c>
      <c r="AU122" s="228">
        <f t="shared" si="11"/>
        <v>0</v>
      </c>
      <c r="AV122" s="228">
        <f t="shared" si="11"/>
        <v>0</v>
      </c>
      <c r="AW122" s="223">
        <f t="shared" si="11"/>
        <v>0</v>
      </c>
      <c r="AX122" s="223">
        <f t="shared" si="11"/>
        <v>0</v>
      </c>
      <c r="AY122" s="223">
        <f t="shared" si="11"/>
        <v>0</v>
      </c>
      <c r="AZ122" s="223">
        <f t="shared" si="11"/>
        <v>0</v>
      </c>
      <c r="BA122" s="223">
        <f t="shared" si="11"/>
        <v>0</v>
      </c>
      <c r="BB122" s="223">
        <f t="shared" si="11"/>
        <v>0</v>
      </c>
      <c r="BC122" s="223">
        <f t="shared" si="12"/>
        <v>0</v>
      </c>
      <c r="BD122" s="223">
        <f t="shared" si="12"/>
        <v>0</v>
      </c>
      <c r="BE122" s="223">
        <f t="shared" si="12"/>
        <v>0</v>
      </c>
      <c r="BF122" s="223">
        <f t="shared" si="12"/>
        <v>0</v>
      </c>
      <c r="BG122" s="223">
        <f t="shared" si="12"/>
        <v>0</v>
      </c>
      <c r="BH122" s="223">
        <f t="shared" si="12"/>
        <v>0</v>
      </c>
      <c r="BI122" s="223">
        <f t="shared" si="12"/>
        <v>0</v>
      </c>
      <c r="BJ122" s="223">
        <f t="shared" si="12"/>
        <v>0</v>
      </c>
      <c r="BK122" s="223">
        <f t="shared" si="12"/>
        <v>0</v>
      </c>
      <c r="BL122" s="223">
        <f t="shared" si="12"/>
        <v>0</v>
      </c>
      <c r="BM122" s="223">
        <f t="shared" si="12"/>
        <v>0</v>
      </c>
      <c r="BN122" s="223">
        <f t="shared" si="12"/>
        <v>0</v>
      </c>
      <c r="BO122" s="223">
        <f t="shared" si="12"/>
        <v>0</v>
      </c>
      <c r="BP122" s="223">
        <f t="shared" si="12"/>
        <v>0</v>
      </c>
      <c r="BQ122" s="223">
        <f t="shared" si="12"/>
        <v>0</v>
      </c>
      <c r="BR122" s="223">
        <f t="shared" si="12"/>
        <v>0</v>
      </c>
      <c r="BS122" s="223">
        <f t="shared" si="13"/>
        <v>0</v>
      </c>
      <c r="BT122" s="223">
        <f t="shared" si="13"/>
        <v>0</v>
      </c>
      <c r="BU122" s="223">
        <f t="shared" si="13"/>
        <v>0</v>
      </c>
      <c r="BV122" s="223">
        <f t="shared" si="13"/>
        <v>0</v>
      </c>
      <c r="BW122" s="223">
        <f t="shared" si="13"/>
        <v>0</v>
      </c>
      <c r="BX122" s="223">
        <f t="shared" si="13"/>
        <v>0</v>
      </c>
      <c r="BY122" s="223">
        <f t="shared" si="13"/>
        <v>0</v>
      </c>
      <c r="BZ122" s="223">
        <f t="shared" si="13"/>
        <v>0</v>
      </c>
      <c r="CA122" s="223">
        <f t="shared" si="13"/>
        <v>0</v>
      </c>
      <c r="CB122" s="223">
        <f t="shared" si="13"/>
        <v>0</v>
      </c>
      <c r="CC122" s="223">
        <f t="shared" si="13"/>
        <v>0</v>
      </c>
      <c r="CD122" s="223">
        <f t="shared" si="13"/>
        <v>0</v>
      </c>
      <c r="CE122" s="223">
        <f t="shared" si="13"/>
        <v>0</v>
      </c>
      <c r="CF122" s="223">
        <f t="shared" si="13"/>
        <v>0</v>
      </c>
      <c r="CG122" s="223">
        <f t="shared" si="13"/>
        <v>0</v>
      </c>
      <c r="CH122" s="223">
        <f t="shared" si="13"/>
        <v>0</v>
      </c>
      <c r="CI122" s="223">
        <f t="shared" si="14"/>
        <v>0</v>
      </c>
      <c r="CJ122" s="223">
        <f t="shared" si="14"/>
        <v>0</v>
      </c>
      <c r="CK122" s="223">
        <f t="shared" si="14"/>
        <v>0</v>
      </c>
      <c r="CL122" s="223">
        <f t="shared" si="14"/>
        <v>0</v>
      </c>
      <c r="CM122" s="223">
        <f t="shared" si="14"/>
        <v>0</v>
      </c>
      <c r="CN122" s="223">
        <f t="shared" si="14"/>
        <v>0</v>
      </c>
      <c r="CO122" s="223">
        <f t="shared" si="14"/>
        <v>0</v>
      </c>
      <c r="CP122" s="223">
        <f t="shared" si="14"/>
        <v>0</v>
      </c>
      <c r="CQ122" s="223">
        <f t="shared" si="14"/>
        <v>0</v>
      </c>
      <c r="CR122" s="223">
        <f t="shared" si="14"/>
        <v>0</v>
      </c>
      <c r="CS122" s="223">
        <f t="shared" si="14"/>
        <v>0</v>
      </c>
      <c r="CT122" s="223">
        <f t="shared" si="14"/>
        <v>0</v>
      </c>
      <c r="CU122" s="223">
        <f t="shared" si="14"/>
        <v>0</v>
      </c>
      <c r="CV122" s="223">
        <f t="shared" si="14"/>
        <v>0</v>
      </c>
      <c r="CW122" s="223">
        <f t="shared" si="14"/>
        <v>0</v>
      </c>
      <c r="CX122" s="223">
        <f t="shared" si="14"/>
        <v>0</v>
      </c>
      <c r="CY122" s="223">
        <f t="shared" si="15"/>
        <v>0</v>
      </c>
      <c r="CZ122" s="223">
        <f t="shared" si="15"/>
        <v>0</v>
      </c>
      <c r="DA122" s="223">
        <f t="shared" si="15"/>
        <v>0</v>
      </c>
      <c r="DB122" s="191"/>
      <c r="DC122" s="191"/>
      <c r="DD122" s="191"/>
      <c r="DE122" s="191"/>
      <c r="DF122" s="191"/>
      <c r="DG122" s="191"/>
      <c r="DH122" s="191"/>
      <c r="DI122" s="191"/>
      <c r="DJ122" s="191"/>
      <c r="DK122" s="191"/>
      <c r="DL122" s="191"/>
      <c r="DM122" s="191"/>
      <c r="DN122" s="191"/>
      <c r="DO122" s="191"/>
      <c r="DP122" s="191"/>
      <c r="DQ122" s="191"/>
      <c r="DR122" s="191"/>
      <c r="DS122" s="230" t="str">
        <f t="shared" ref="DS122:DS185" si="17">IF($C$105=$B$106,C121,IF($C$105=$B$107,D121,IF($C$105=$B$108,E121,"")))</f>
        <v>49N</v>
      </c>
      <c r="DT122" s="191"/>
      <c r="DU122" s="191"/>
      <c r="DV122" s="191"/>
      <c r="DW122" s="191"/>
      <c r="DX122" s="191"/>
      <c r="DY122" s="191"/>
      <c r="DZ122" s="191"/>
      <c r="EA122" s="230">
        <f>IF($C$105=$B$106,G$115,IF($C$105=$B$107,G$116,IF($C$105=$B$108,G$117,"")))</f>
        <v>0</v>
      </c>
      <c r="EB122" s="191"/>
      <c r="EC122" s="191"/>
      <c r="ED122" s="191"/>
      <c r="EE122" s="191"/>
      <c r="EF122" s="191"/>
      <c r="EG122" s="191"/>
      <c r="EH122" s="191"/>
      <c r="EI122" s="191"/>
    </row>
    <row r="123" spans="1:139" x14ac:dyDescent="0.35">
      <c r="A123" s="191">
        <f t="shared" si="16"/>
        <v>0</v>
      </c>
      <c r="B123" s="191">
        <f t="shared" ref="B123:B186" si="18">B122+1</f>
        <v>3</v>
      </c>
      <c r="C123" s="191" t="s">
        <v>355</v>
      </c>
      <c r="D123" s="191" t="s">
        <v>356</v>
      </c>
      <c r="E123" s="191"/>
      <c r="F123" s="191"/>
      <c r="G123" s="223">
        <f t="shared" si="9"/>
        <v>0</v>
      </c>
      <c r="H123" s="223">
        <f t="shared" si="9"/>
        <v>0</v>
      </c>
      <c r="I123" s="224">
        <f t="shared" si="9"/>
        <v>0</v>
      </c>
      <c r="J123" s="224">
        <f t="shared" si="9"/>
        <v>0</v>
      </c>
      <c r="K123" s="225">
        <f t="shared" si="9"/>
        <v>0</v>
      </c>
      <c r="L123" s="225">
        <f t="shared" si="9"/>
        <v>0</v>
      </c>
      <c r="M123" s="225">
        <f t="shared" si="9"/>
        <v>0</v>
      </c>
      <c r="N123" s="225">
        <f t="shared" si="9"/>
        <v>0</v>
      </c>
      <c r="O123" s="226">
        <f t="shared" si="9"/>
        <v>0</v>
      </c>
      <c r="P123" s="226">
        <f t="shared" si="9"/>
        <v>0</v>
      </c>
      <c r="Q123" s="226">
        <f t="shared" si="9"/>
        <v>0</v>
      </c>
      <c r="R123" s="226">
        <f t="shared" si="9"/>
        <v>0</v>
      </c>
      <c r="S123" s="226">
        <f t="shared" si="9"/>
        <v>0</v>
      </c>
      <c r="T123" s="226">
        <f t="shared" si="9"/>
        <v>0</v>
      </c>
      <c r="U123" s="226">
        <f t="shared" si="9"/>
        <v>0</v>
      </c>
      <c r="V123" s="227">
        <f t="shared" si="9"/>
        <v>0</v>
      </c>
      <c r="W123" s="227">
        <f t="shared" si="10"/>
        <v>0</v>
      </c>
      <c r="X123" s="227">
        <f t="shared" si="10"/>
        <v>0</v>
      </c>
      <c r="Y123" s="227">
        <f t="shared" si="10"/>
        <v>0</v>
      </c>
      <c r="Z123" s="227">
        <f t="shared" si="10"/>
        <v>0</v>
      </c>
      <c r="AA123" s="227">
        <f t="shared" si="10"/>
        <v>0</v>
      </c>
      <c r="AB123" s="228">
        <f t="shared" si="10"/>
        <v>0</v>
      </c>
      <c r="AC123" s="228">
        <f t="shared" si="10"/>
        <v>0</v>
      </c>
      <c r="AD123" s="228">
        <f t="shared" si="10"/>
        <v>0</v>
      </c>
      <c r="AE123" s="228">
        <f t="shared" si="10"/>
        <v>0</v>
      </c>
      <c r="AF123" s="228">
        <f t="shared" si="10"/>
        <v>0</v>
      </c>
      <c r="AG123" s="228">
        <f t="shared" si="10"/>
        <v>0</v>
      </c>
      <c r="AH123" s="228">
        <f t="shared" si="10"/>
        <v>0</v>
      </c>
      <c r="AI123" s="228">
        <f t="shared" si="10"/>
        <v>0</v>
      </c>
      <c r="AJ123" s="228">
        <f t="shared" si="10"/>
        <v>0</v>
      </c>
      <c r="AK123" s="228">
        <f t="shared" si="10"/>
        <v>0</v>
      </c>
      <c r="AL123" s="228">
        <f t="shared" si="10"/>
        <v>0</v>
      </c>
      <c r="AM123" s="228">
        <f t="shared" si="11"/>
        <v>0</v>
      </c>
      <c r="AN123" s="228">
        <f t="shared" si="11"/>
        <v>0</v>
      </c>
      <c r="AO123" s="228">
        <f t="shared" si="11"/>
        <v>0</v>
      </c>
      <c r="AP123" s="228">
        <f t="shared" si="11"/>
        <v>0</v>
      </c>
      <c r="AQ123" s="228">
        <f t="shared" si="11"/>
        <v>0</v>
      </c>
      <c r="AR123" s="228">
        <f t="shared" si="11"/>
        <v>0</v>
      </c>
      <c r="AS123" s="228">
        <f t="shared" si="11"/>
        <v>0</v>
      </c>
      <c r="AT123" s="228">
        <f t="shared" si="11"/>
        <v>0</v>
      </c>
      <c r="AU123" s="228">
        <f t="shared" si="11"/>
        <v>0</v>
      </c>
      <c r="AV123" s="228">
        <f t="shared" si="11"/>
        <v>0</v>
      </c>
      <c r="AW123" s="223">
        <f t="shared" si="11"/>
        <v>0</v>
      </c>
      <c r="AX123" s="223">
        <f t="shared" si="11"/>
        <v>0</v>
      </c>
      <c r="AY123" s="223">
        <f t="shared" si="11"/>
        <v>0</v>
      </c>
      <c r="AZ123" s="223">
        <f t="shared" si="11"/>
        <v>0</v>
      </c>
      <c r="BA123" s="223">
        <f t="shared" si="11"/>
        <v>0</v>
      </c>
      <c r="BB123" s="223">
        <f t="shared" si="11"/>
        <v>0</v>
      </c>
      <c r="BC123" s="223">
        <f t="shared" si="12"/>
        <v>0</v>
      </c>
      <c r="BD123" s="223">
        <f t="shared" si="12"/>
        <v>0</v>
      </c>
      <c r="BE123" s="223">
        <f t="shared" si="12"/>
        <v>0</v>
      </c>
      <c r="BF123" s="223">
        <f t="shared" si="12"/>
        <v>0</v>
      </c>
      <c r="BG123" s="223">
        <f t="shared" si="12"/>
        <v>0</v>
      </c>
      <c r="BH123" s="223">
        <f t="shared" si="12"/>
        <v>0</v>
      </c>
      <c r="BI123" s="223">
        <f t="shared" si="12"/>
        <v>0</v>
      </c>
      <c r="BJ123" s="223">
        <f t="shared" si="12"/>
        <v>0</v>
      </c>
      <c r="BK123" s="223">
        <f t="shared" si="12"/>
        <v>0</v>
      </c>
      <c r="BL123" s="223">
        <f t="shared" si="12"/>
        <v>0</v>
      </c>
      <c r="BM123" s="223">
        <f t="shared" si="12"/>
        <v>0</v>
      </c>
      <c r="BN123" s="223">
        <f t="shared" si="12"/>
        <v>0</v>
      </c>
      <c r="BO123" s="223">
        <f t="shared" si="12"/>
        <v>0</v>
      </c>
      <c r="BP123" s="223">
        <f t="shared" si="12"/>
        <v>0</v>
      </c>
      <c r="BQ123" s="223">
        <f t="shared" si="12"/>
        <v>0</v>
      </c>
      <c r="BR123" s="223">
        <f t="shared" si="12"/>
        <v>0</v>
      </c>
      <c r="BS123" s="223">
        <f t="shared" si="13"/>
        <v>0</v>
      </c>
      <c r="BT123" s="223">
        <f t="shared" si="13"/>
        <v>0</v>
      </c>
      <c r="BU123" s="223">
        <f t="shared" si="13"/>
        <v>0</v>
      </c>
      <c r="BV123" s="223">
        <f t="shared" si="13"/>
        <v>0</v>
      </c>
      <c r="BW123" s="223">
        <f t="shared" si="13"/>
        <v>0</v>
      </c>
      <c r="BX123" s="223">
        <f t="shared" si="13"/>
        <v>0</v>
      </c>
      <c r="BY123" s="223">
        <f t="shared" si="13"/>
        <v>0</v>
      </c>
      <c r="BZ123" s="223">
        <f t="shared" si="13"/>
        <v>0</v>
      </c>
      <c r="CA123" s="223">
        <f t="shared" si="13"/>
        <v>0</v>
      </c>
      <c r="CB123" s="223">
        <f t="shared" si="13"/>
        <v>0</v>
      </c>
      <c r="CC123" s="223">
        <f t="shared" si="13"/>
        <v>0</v>
      </c>
      <c r="CD123" s="223">
        <f t="shared" si="13"/>
        <v>0</v>
      </c>
      <c r="CE123" s="223">
        <f t="shared" si="13"/>
        <v>0</v>
      </c>
      <c r="CF123" s="223">
        <f t="shared" si="13"/>
        <v>0</v>
      </c>
      <c r="CG123" s="223">
        <f t="shared" si="13"/>
        <v>0</v>
      </c>
      <c r="CH123" s="223">
        <f t="shared" si="13"/>
        <v>0</v>
      </c>
      <c r="CI123" s="223">
        <f t="shared" si="14"/>
        <v>0</v>
      </c>
      <c r="CJ123" s="223">
        <f t="shared" si="14"/>
        <v>0</v>
      </c>
      <c r="CK123" s="223">
        <f t="shared" si="14"/>
        <v>0</v>
      </c>
      <c r="CL123" s="223">
        <f t="shared" si="14"/>
        <v>0</v>
      </c>
      <c r="CM123" s="223">
        <f t="shared" si="14"/>
        <v>0</v>
      </c>
      <c r="CN123" s="223">
        <f t="shared" si="14"/>
        <v>0</v>
      </c>
      <c r="CO123" s="223">
        <f t="shared" si="14"/>
        <v>0</v>
      </c>
      <c r="CP123" s="223">
        <f t="shared" si="14"/>
        <v>0</v>
      </c>
      <c r="CQ123" s="223">
        <f t="shared" si="14"/>
        <v>0</v>
      </c>
      <c r="CR123" s="223">
        <f t="shared" si="14"/>
        <v>0</v>
      </c>
      <c r="CS123" s="223">
        <f t="shared" si="14"/>
        <v>0</v>
      </c>
      <c r="CT123" s="223">
        <f t="shared" si="14"/>
        <v>0</v>
      </c>
      <c r="CU123" s="223">
        <f t="shared" si="14"/>
        <v>0</v>
      </c>
      <c r="CV123" s="223">
        <f t="shared" si="14"/>
        <v>0</v>
      </c>
      <c r="CW123" s="223">
        <f t="shared" si="14"/>
        <v>0</v>
      </c>
      <c r="CX123" s="223">
        <f t="shared" si="14"/>
        <v>0</v>
      </c>
      <c r="CY123" s="223">
        <f t="shared" si="15"/>
        <v>0</v>
      </c>
      <c r="CZ123" s="223">
        <f t="shared" si="15"/>
        <v>0</v>
      </c>
      <c r="DA123" s="223">
        <f t="shared" si="15"/>
        <v>0</v>
      </c>
      <c r="DB123" s="191"/>
      <c r="DC123" s="191"/>
      <c r="DD123" s="191"/>
      <c r="DE123" s="191"/>
      <c r="DF123" s="191"/>
      <c r="DG123" s="191"/>
      <c r="DH123" s="191"/>
      <c r="DI123" s="191"/>
      <c r="DJ123" s="191"/>
      <c r="DK123" s="191"/>
      <c r="DL123" s="191"/>
      <c r="DM123" s="191"/>
      <c r="DN123" s="191"/>
      <c r="DO123" s="191"/>
      <c r="DP123" s="191"/>
      <c r="DQ123" s="191"/>
      <c r="DR123" s="191"/>
      <c r="DS123" s="230" t="str">
        <f t="shared" si="17"/>
        <v>48N</v>
      </c>
      <c r="DT123" s="191"/>
      <c r="DU123" s="191"/>
      <c r="DV123" s="191"/>
      <c r="DW123" s="191"/>
      <c r="DX123" s="191"/>
      <c r="DY123" s="191"/>
      <c r="DZ123" s="191"/>
      <c r="EA123" s="231">
        <f>IF($C$105=$B$106,H$115,IF($C$105=$B$107,H$116,IF($C$105=$B$108,H$117,"")))</f>
        <v>0</v>
      </c>
      <c r="EB123" s="191"/>
      <c r="EC123" s="191"/>
      <c r="ED123" s="191"/>
      <c r="EE123" s="191"/>
      <c r="EF123" s="191"/>
      <c r="EG123" s="191"/>
      <c r="EH123" s="191"/>
      <c r="EI123" s="191"/>
    </row>
    <row r="124" spans="1:139" x14ac:dyDescent="0.35">
      <c r="A124" s="191">
        <f t="shared" si="16"/>
        <v>0</v>
      </c>
      <c r="B124" s="191">
        <f t="shared" si="18"/>
        <v>4</v>
      </c>
      <c r="C124" s="191" t="s">
        <v>357</v>
      </c>
      <c r="D124" s="191" t="s">
        <v>358</v>
      </c>
      <c r="E124" s="191"/>
      <c r="F124" s="191"/>
      <c r="G124" s="223">
        <f t="shared" si="9"/>
        <v>0</v>
      </c>
      <c r="H124" s="223">
        <f t="shared" si="9"/>
        <v>0</v>
      </c>
      <c r="I124" s="224">
        <f t="shared" si="9"/>
        <v>0</v>
      </c>
      <c r="J124" s="224">
        <f t="shared" si="9"/>
        <v>0</v>
      </c>
      <c r="K124" s="225">
        <f t="shared" si="9"/>
        <v>0</v>
      </c>
      <c r="L124" s="225">
        <f t="shared" si="9"/>
        <v>0</v>
      </c>
      <c r="M124" s="225">
        <f t="shared" si="9"/>
        <v>0</v>
      </c>
      <c r="N124" s="225">
        <f t="shared" si="9"/>
        <v>0</v>
      </c>
      <c r="O124" s="226">
        <f t="shared" si="9"/>
        <v>0</v>
      </c>
      <c r="P124" s="226">
        <f t="shared" si="9"/>
        <v>0</v>
      </c>
      <c r="Q124" s="226">
        <f t="shared" si="9"/>
        <v>0</v>
      </c>
      <c r="R124" s="226">
        <f t="shared" si="9"/>
        <v>0</v>
      </c>
      <c r="S124" s="226">
        <f t="shared" si="9"/>
        <v>0</v>
      </c>
      <c r="T124" s="226">
        <f t="shared" si="9"/>
        <v>0</v>
      </c>
      <c r="U124" s="226">
        <f t="shared" si="9"/>
        <v>0</v>
      </c>
      <c r="V124" s="226">
        <f t="shared" si="9"/>
        <v>0</v>
      </c>
      <c r="W124" s="227">
        <f t="shared" si="10"/>
        <v>0</v>
      </c>
      <c r="X124" s="227">
        <f t="shared" si="10"/>
        <v>0</v>
      </c>
      <c r="Y124" s="227">
        <f t="shared" si="10"/>
        <v>0</v>
      </c>
      <c r="Z124" s="227">
        <f t="shared" si="10"/>
        <v>0</v>
      </c>
      <c r="AA124" s="227">
        <f t="shared" si="10"/>
        <v>0</v>
      </c>
      <c r="AB124" s="228">
        <f t="shared" si="10"/>
        <v>0</v>
      </c>
      <c r="AC124" s="228">
        <f t="shared" si="10"/>
        <v>0</v>
      </c>
      <c r="AD124" s="228">
        <f t="shared" si="10"/>
        <v>0</v>
      </c>
      <c r="AE124" s="228">
        <f t="shared" si="10"/>
        <v>0</v>
      </c>
      <c r="AF124" s="228">
        <f t="shared" si="10"/>
        <v>0</v>
      </c>
      <c r="AG124" s="228">
        <f t="shared" si="10"/>
        <v>0</v>
      </c>
      <c r="AH124" s="228">
        <f t="shared" si="10"/>
        <v>0</v>
      </c>
      <c r="AI124" s="228">
        <f t="shared" si="10"/>
        <v>0</v>
      </c>
      <c r="AJ124" s="228">
        <f t="shared" si="10"/>
        <v>0</v>
      </c>
      <c r="AK124" s="228">
        <f t="shared" si="10"/>
        <v>0</v>
      </c>
      <c r="AL124" s="228">
        <f t="shared" si="10"/>
        <v>0</v>
      </c>
      <c r="AM124" s="228">
        <f t="shared" si="11"/>
        <v>0</v>
      </c>
      <c r="AN124" s="228">
        <f t="shared" si="11"/>
        <v>0</v>
      </c>
      <c r="AO124" s="228">
        <f t="shared" si="11"/>
        <v>0</v>
      </c>
      <c r="AP124" s="228">
        <f t="shared" si="11"/>
        <v>0</v>
      </c>
      <c r="AQ124" s="228">
        <f t="shared" si="11"/>
        <v>0</v>
      </c>
      <c r="AR124" s="228">
        <f t="shared" si="11"/>
        <v>0</v>
      </c>
      <c r="AS124" s="228">
        <f t="shared" si="11"/>
        <v>0</v>
      </c>
      <c r="AT124" s="228">
        <f t="shared" si="11"/>
        <v>0</v>
      </c>
      <c r="AU124" s="228">
        <f t="shared" si="11"/>
        <v>0</v>
      </c>
      <c r="AV124" s="228">
        <f t="shared" si="11"/>
        <v>0</v>
      </c>
      <c r="AW124" s="223">
        <f t="shared" si="11"/>
        <v>0</v>
      </c>
      <c r="AX124" s="223">
        <f t="shared" si="11"/>
        <v>0</v>
      </c>
      <c r="AY124" s="223">
        <f t="shared" si="11"/>
        <v>0</v>
      </c>
      <c r="AZ124" s="223">
        <f t="shared" si="11"/>
        <v>0</v>
      </c>
      <c r="BA124" s="223">
        <f t="shared" si="11"/>
        <v>0</v>
      </c>
      <c r="BB124" s="223">
        <f t="shared" si="11"/>
        <v>0</v>
      </c>
      <c r="BC124" s="223">
        <f t="shared" si="12"/>
        <v>0</v>
      </c>
      <c r="BD124" s="223">
        <f t="shared" si="12"/>
        <v>0</v>
      </c>
      <c r="BE124" s="223">
        <f t="shared" si="12"/>
        <v>0</v>
      </c>
      <c r="BF124" s="223">
        <f t="shared" si="12"/>
        <v>0</v>
      </c>
      <c r="BG124" s="223">
        <f t="shared" si="12"/>
        <v>0</v>
      </c>
      <c r="BH124" s="223">
        <f t="shared" si="12"/>
        <v>0</v>
      </c>
      <c r="BI124" s="223">
        <f t="shared" si="12"/>
        <v>0</v>
      </c>
      <c r="BJ124" s="223">
        <f t="shared" si="12"/>
        <v>0</v>
      </c>
      <c r="BK124" s="223">
        <f t="shared" si="12"/>
        <v>0</v>
      </c>
      <c r="BL124" s="223">
        <f t="shared" si="12"/>
        <v>0</v>
      </c>
      <c r="BM124" s="223">
        <f t="shared" si="12"/>
        <v>0</v>
      </c>
      <c r="BN124" s="223">
        <f t="shared" si="12"/>
        <v>0</v>
      </c>
      <c r="BO124" s="223">
        <f t="shared" si="12"/>
        <v>0</v>
      </c>
      <c r="BP124" s="223">
        <f t="shared" si="12"/>
        <v>0</v>
      </c>
      <c r="BQ124" s="223">
        <f t="shared" si="12"/>
        <v>0</v>
      </c>
      <c r="BR124" s="223">
        <f t="shared" si="12"/>
        <v>0</v>
      </c>
      <c r="BS124" s="223">
        <f t="shared" si="13"/>
        <v>0</v>
      </c>
      <c r="BT124" s="223">
        <f t="shared" si="13"/>
        <v>0</v>
      </c>
      <c r="BU124" s="223">
        <f t="shared" si="13"/>
        <v>0</v>
      </c>
      <c r="BV124" s="223">
        <f t="shared" si="13"/>
        <v>0</v>
      </c>
      <c r="BW124" s="223">
        <f t="shared" si="13"/>
        <v>0</v>
      </c>
      <c r="BX124" s="223">
        <f t="shared" si="13"/>
        <v>0</v>
      </c>
      <c r="BY124" s="223">
        <f t="shared" si="13"/>
        <v>0</v>
      </c>
      <c r="BZ124" s="223">
        <f t="shared" si="13"/>
        <v>0</v>
      </c>
      <c r="CA124" s="223">
        <f t="shared" si="13"/>
        <v>0</v>
      </c>
      <c r="CB124" s="223">
        <f t="shared" si="13"/>
        <v>0</v>
      </c>
      <c r="CC124" s="223">
        <f t="shared" si="13"/>
        <v>0</v>
      </c>
      <c r="CD124" s="223">
        <f t="shared" si="13"/>
        <v>0</v>
      </c>
      <c r="CE124" s="223">
        <f t="shared" si="13"/>
        <v>0</v>
      </c>
      <c r="CF124" s="223">
        <f t="shared" si="13"/>
        <v>0</v>
      </c>
      <c r="CG124" s="223">
        <f t="shared" si="13"/>
        <v>0</v>
      </c>
      <c r="CH124" s="223">
        <f t="shared" si="13"/>
        <v>0</v>
      </c>
      <c r="CI124" s="223">
        <f t="shared" si="14"/>
        <v>0</v>
      </c>
      <c r="CJ124" s="223">
        <f t="shared" si="14"/>
        <v>0</v>
      </c>
      <c r="CK124" s="223">
        <f t="shared" si="14"/>
        <v>0</v>
      </c>
      <c r="CL124" s="223">
        <f t="shared" si="14"/>
        <v>0</v>
      </c>
      <c r="CM124" s="223">
        <f t="shared" si="14"/>
        <v>0</v>
      </c>
      <c r="CN124" s="223">
        <f t="shared" si="14"/>
        <v>0</v>
      </c>
      <c r="CO124" s="223">
        <f t="shared" si="14"/>
        <v>0</v>
      </c>
      <c r="CP124" s="223">
        <f t="shared" si="14"/>
        <v>0</v>
      </c>
      <c r="CQ124" s="223">
        <f t="shared" si="14"/>
        <v>0</v>
      </c>
      <c r="CR124" s="223">
        <f t="shared" si="14"/>
        <v>0</v>
      </c>
      <c r="CS124" s="223">
        <f t="shared" si="14"/>
        <v>0</v>
      </c>
      <c r="CT124" s="223">
        <f t="shared" si="14"/>
        <v>0</v>
      </c>
      <c r="CU124" s="223">
        <f t="shared" si="14"/>
        <v>0</v>
      </c>
      <c r="CV124" s="223">
        <f t="shared" si="14"/>
        <v>0</v>
      </c>
      <c r="CW124" s="223">
        <f t="shared" si="14"/>
        <v>0</v>
      </c>
      <c r="CX124" s="223">
        <f t="shared" si="14"/>
        <v>0</v>
      </c>
      <c r="CY124" s="223">
        <f t="shared" si="15"/>
        <v>0</v>
      </c>
      <c r="CZ124" s="223">
        <f t="shared" si="15"/>
        <v>0</v>
      </c>
      <c r="DA124" s="223">
        <f t="shared" si="15"/>
        <v>0</v>
      </c>
      <c r="DB124" s="191"/>
      <c r="DC124" s="191"/>
      <c r="DD124" s="191"/>
      <c r="DE124" s="191"/>
      <c r="DF124" s="191"/>
      <c r="DG124" s="191"/>
      <c r="DH124" s="191"/>
      <c r="DI124" s="191"/>
      <c r="DJ124" s="191"/>
      <c r="DK124" s="191"/>
      <c r="DL124" s="191"/>
      <c r="DM124" s="191"/>
      <c r="DN124" s="191"/>
      <c r="DO124" s="191"/>
      <c r="DP124" s="191"/>
      <c r="DQ124" s="191"/>
      <c r="DR124" s="191"/>
      <c r="DS124" s="230" t="str">
        <f t="shared" si="17"/>
        <v>47N</v>
      </c>
      <c r="DT124" s="191"/>
      <c r="DU124" s="191"/>
      <c r="DV124" s="191"/>
      <c r="DW124" s="191"/>
      <c r="DX124" s="191"/>
      <c r="DY124" s="191"/>
      <c r="DZ124" s="191"/>
      <c r="EA124" s="231">
        <f>IF($C$105=$B$106,I$115,IF($C$105=$B$107,I$116,IF($C$105=$B$108,I$117,"")))</f>
        <v>0</v>
      </c>
      <c r="EB124" s="191"/>
      <c r="EC124" s="191"/>
      <c r="ED124" s="191"/>
      <c r="EE124" s="191"/>
      <c r="EF124" s="191"/>
      <c r="EG124" s="191"/>
      <c r="EH124" s="191"/>
      <c r="EI124" s="191"/>
    </row>
    <row r="125" spans="1:139" x14ac:dyDescent="0.35">
      <c r="A125" s="191">
        <f t="shared" si="16"/>
        <v>0</v>
      </c>
      <c r="B125" s="191">
        <f t="shared" si="18"/>
        <v>5</v>
      </c>
      <c r="C125" s="191" t="s">
        <v>359</v>
      </c>
      <c r="D125" s="191" t="s">
        <v>360</v>
      </c>
      <c r="E125" s="191"/>
      <c r="F125" s="191"/>
      <c r="G125" s="223">
        <f t="shared" si="9"/>
        <v>0</v>
      </c>
      <c r="H125" s="223">
        <f t="shared" si="9"/>
        <v>0</v>
      </c>
      <c r="I125" s="224">
        <f t="shared" si="9"/>
        <v>0</v>
      </c>
      <c r="J125" s="224">
        <f t="shared" si="9"/>
        <v>0</v>
      </c>
      <c r="K125" s="225">
        <f t="shared" si="9"/>
        <v>0</v>
      </c>
      <c r="L125" s="225">
        <f t="shared" si="9"/>
        <v>0</v>
      </c>
      <c r="M125" s="225">
        <f t="shared" si="9"/>
        <v>0</v>
      </c>
      <c r="N125" s="225">
        <f t="shared" si="9"/>
        <v>0</v>
      </c>
      <c r="O125" s="226">
        <f t="shared" si="9"/>
        <v>0</v>
      </c>
      <c r="P125" s="226">
        <f t="shared" si="9"/>
        <v>0</v>
      </c>
      <c r="Q125" s="226">
        <f t="shared" si="9"/>
        <v>0</v>
      </c>
      <c r="R125" s="226">
        <f t="shared" si="9"/>
        <v>0</v>
      </c>
      <c r="S125" s="226">
        <f t="shared" si="9"/>
        <v>0</v>
      </c>
      <c r="T125" s="226">
        <f t="shared" si="9"/>
        <v>0</v>
      </c>
      <c r="U125" s="226">
        <f t="shared" si="9"/>
        <v>0</v>
      </c>
      <c r="V125" s="226">
        <f t="shared" si="9"/>
        <v>0</v>
      </c>
      <c r="W125" s="227">
        <f t="shared" si="10"/>
        <v>0</v>
      </c>
      <c r="X125" s="227">
        <f t="shared" si="10"/>
        <v>0</v>
      </c>
      <c r="Y125" s="227">
        <f t="shared" si="10"/>
        <v>0</v>
      </c>
      <c r="Z125" s="227">
        <f t="shared" si="10"/>
        <v>0</v>
      </c>
      <c r="AA125" s="227">
        <f t="shared" si="10"/>
        <v>0</v>
      </c>
      <c r="AB125" s="228">
        <f t="shared" si="10"/>
        <v>0</v>
      </c>
      <c r="AC125" s="228">
        <f t="shared" si="10"/>
        <v>0</v>
      </c>
      <c r="AD125" s="228">
        <f t="shared" si="10"/>
        <v>0</v>
      </c>
      <c r="AE125" s="228">
        <f t="shared" si="10"/>
        <v>0</v>
      </c>
      <c r="AF125" s="228">
        <f t="shared" si="10"/>
        <v>0</v>
      </c>
      <c r="AG125" s="228">
        <f t="shared" si="10"/>
        <v>0</v>
      </c>
      <c r="AH125" s="228">
        <f t="shared" si="10"/>
        <v>0</v>
      </c>
      <c r="AI125" s="228">
        <f t="shared" si="10"/>
        <v>0</v>
      </c>
      <c r="AJ125" s="228">
        <f t="shared" si="10"/>
        <v>0</v>
      </c>
      <c r="AK125" s="228">
        <f t="shared" si="10"/>
        <v>0</v>
      </c>
      <c r="AL125" s="228">
        <f t="shared" si="10"/>
        <v>0</v>
      </c>
      <c r="AM125" s="228">
        <f t="shared" si="11"/>
        <v>0</v>
      </c>
      <c r="AN125" s="228">
        <f t="shared" si="11"/>
        <v>0</v>
      </c>
      <c r="AO125" s="228">
        <f t="shared" si="11"/>
        <v>0</v>
      </c>
      <c r="AP125" s="228">
        <f t="shared" si="11"/>
        <v>0</v>
      </c>
      <c r="AQ125" s="228">
        <f t="shared" si="11"/>
        <v>0</v>
      </c>
      <c r="AR125" s="228">
        <f t="shared" si="11"/>
        <v>0</v>
      </c>
      <c r="AS125" s="228">
        <f t="shared" si="11"/>
        <v>0</v>
      </c>
      <c r="AT125" s="228">
        <f t="shared" si="11"/>
        <v>0</v>
      </c>
      <c r="AU125" s="228">
        <f t="shared" si="11"/>
        <v>0</v>
      </c>
      <c r="AV125" s="228">
        <f t="shared" si="11"/>
        <v>0</v>
      </c>
      <c r="AW125" s="223">
        <f t="shared" si="11"/>
        <v>0</v>
      </c>
      <c r="AX125" s="223">
        <f t="shared" si="11"/>
        <v>0</v>
      </c>
      <c r="AY125" s="223">
        <f t="shared" si="11"/>
        <v>0</v>
      </c>
      <c r="AZ125" s="223">
        <f t="shared" si="11"/>
        <v>0</v>
      </c>
      <c r="BA125" s="223">
        <f t="shared" si="11"/>
        <v>0</v>
      </c>
      <c r="BB125" s="223">
        <f t="shared" si="11"/>
        <v>0</v>
      </c>
      <c r="BC125" s="223">
        <f t="shared" si="12"/>
        <v>0</v>
      </c>
      <c r="BD125" s="223">
        <f t="shared" si="12"/>
        <v>0</v>
      </c>
      <c r="BE125" s="223">
        <f t="shared" si="12"/>
        <v>0</v>
      </c>
      <c r="BF125" s="223">
        <f t="shared" si="12"/>
        <v>0</v>
      </c>
      <c r="BG125" s="223">
        <f t="shared" si="12"/>
        <v>0</v>
      </c>
      <c r="BH125" s="223">
        <f t="shared" si="12"/>
        <v>0</v>
      </c>
      <c r="BI125" s="223">
        <f t="shared" si="12"/>
        <v>0</v>
      </c>
      <c r="BJ125" s="223">
        <f t="shared" si="12"/>
        <v>0</v>
      </c>
      <c r="BK125" s="223">
        <f t="shared" si="12"/>
        <v>0</v>
      </c>
      <c r="BL125" s="223">
        <f t="shared" si="12"/>
        <v>0</v>
      </c>
      <c r="BM125" s="223">
        <f t="shared" si="12"/>
        <v>0</v>
      </c>
      <c r="BN125" s="223">
        <f t="shared" si="12"/>
        <v>0</v>
      </c>
      <c r="BO125" s="223">
        <f t="shared" si="12"/>
        <v>0</v>
      </c>
      <c r="BP125" s="223">
        <f t="shared" si="12"/>
        <v>0</v>
      </c>
      <c r="BQ125" s="223">
        <f t="shared" si="12"/>
        <v>0</v>
      </c>
      <c r="BR125" s="223">
        <f t="shared" si="12"/>
        <v>0</v>
      </c>
      <c r="BS125" s="223">
        <f t="shared" si="13"/>
        <v>0</v>
      </c>
      <c r="BT125" s="223">
        <f t="shared" si="13"/>
        <v>0</v>
      </c>
      <c r="BU125" s="223">
        <f t="shared" si="13"/>
        <v>0</v>
      </c>
      <c r="BV125" s="223">
        <f t="shared" si="13"/>
        <v>0</v>
      </c>
      <c r="BW125" s="223">
        <f t="shared" si="13"/>
        <v>0</v>
      </c>
      <c r="BX125" s="223">
        <f t="shared" si="13"/>
        <v>0</v>
      </c>
      <c r="BY125" s="223">
        <f t="shared" si="13"/>
        <v>0</v>
      </c>
      <c r="BZ125" s="223">
        <f t="shared" si="13"/>
        <v>0</v>
      </c>
      <c r="CA125" s="223">
        <f t="shared" si="13"/>
        <v>0</v>
      </c>
      <c r="CB125" s="223">
        <f t="shared" si="13"/>
        <v>0</v>
      </c>
      <c r="CC125" s="223">
        <f t="shared" si="13"/>
        <v>0</v>
      </c>
      <c r="CD125" s="223">
        <f t="shared" si="13"/>
        <v>0</v>
      </c>
      <c r="CE125" s="223">
        <f t="shared" si="13"/>
        <v>0</v>
      </c>
      <c r="CF125" s="223">
        <f t="shared" si="13"/>
        <v>0</v>
      </c>
      <c r="CG125" s="223">
        <f t="shared" si="13"/>
        <v>0</v>
      </c>
      <c r="CH125" s="223">
        <f t="shared" si="13"/>
        <v>0</v>
      </c>
      <c r="CI125" s="223">
        <f t="shared" si="14"/>
        <v>0</v>
      </c>
      <c r="CJ125" s="223">
        <f t="shared" si="14"/>
        <v>0</v>
      </c>
      <c r="CK125" s="223">
        <f t="shared" si="14"/>
        <v>0</v>
      </c>
      <c r="CL125" s="223">
        <f t="shared" si="14"/>
        <v>0</v>
      </c>
      <c r="CM125" s="223">
        <f t="shared" si="14"/>
        <v>0</v>
      </c>
      <c r="CN125" s="223">
        <f t="shared" si="14"/>
        <v>0</v>
      </c>
      <c r="CO125" s="223">
        <f t="shared" si="14"/>
        <v>0</v>
      </c>
      <c r="CP125" s="223">
        <f t="shared" si="14"/>
        <v>0</v>
      </c>
      <c r="CQ125" s="223">
        <f t="shared" si="14"/>
        <v>0</v>
      </c>
      <c r="CR125" s="223">
        <f t="shared" si="14"/>
        <v>0</v>
      </c>
      <c r="CS125" s="223">
        <f t="shared" si="14"/>
        <v>0</v>
      </c>
      <c r="CT125" s="223">
        <f t="shared" si="14"/>
        <v>0</v>
      </c>
      <c r="CU125" s="223">
        <f t="shared" si="14"/>
        <v>0</v>
      </c>
      <c r="CV125" s="223">
        <f t="shared" si="14"/>
        <v>0</v>
      </c>
      <c r="CW125" s="223">
        <f t="shared" si="14"/>
        <v>0</v>
      </c>
      <c r="CX125" s="223">
        <f t="shared" si="14"/>
        <v>0</v>
      </c>
      <c r="CY125" s="223">
        <f t="shared" si="15"/>
        <v>0</v>
      </c>
      <c r="CZ125" s="223">
        <f t="shared" si="15"/>
        <v>0</v>
      </c>
      <c r="DA125" s="223">
        <f t="shared" si="15"/>
        <v>0</v>
      </c>
      <c r="DB125" s="191"/>
      <c r="DC125" s="191"/>
      <c r="DD125" s="191"/>
      <c r="DE125" s="191"/>
      <c r="DF125" s="191"/>
      <c r="DG125" s="191"/>
      <c r="DH125" s="191"/>
      <c r="DI125" s="191"/>
      <c r="DJ125" s="191"/>
      <c r="DK125" s="191"/>
      <c r="DL125" s="191"/>
      <c r="DM125" s="191"/>
      <c r="DN125" s="191"/>
      <c r="DO125" s="191"/>
      <c r="DP125" s="191"/>
      <c r="DQ125" s="191"/>
      <c r="DR125" s="191"/>
      <c r="DS125" s="230" t="str">
        <f t="shared" si="17"/>
        <v>46N</v>
      </c>
      <c r="DT125" s="191"/>
      <c r="DU125" s="191"/>
      <c r="DV125" s="191"/>
      <c r="DW125" s="191"/>
      <c r="DX125" s="191"/>
      <c r="DY125" s="191"/>
      <c r="DZ125" s="191"/>
      <c r="EA125" s="231">
        <f>IF($C$105=$B$106,J$115,IF($C$105=$B$107,J$116,IF($C$105=$B$108,J$117,"")))</f>
        <v>0</v>
      </c>
      <c r="EB125" s="191"/>
      <c r="EC125" s="191"/>
      <c r="ED125" s="191"/>
      <c r="EE125" s="191"/>
      <c r="EF125" s="191"/>
      <c r="EG125" s="191"/>
      <c r="EH125" s="191"/>
      <c r="EI125" s="191"/>
    </row>
    <row r="126" spans="1:139" x14ac:dyDescent="0.35">
      <c r="A126" s="191">
        <f t="shared" si="16"/>
        <v>0</v>
      </c>
      <c r="B126" s="191">
        <f t="shared" si="18"/>
        <v>6</v>
      </c>
      <c r="C126" s="191" t="s">
        <v>361</v>
      </c>
      <c r="D126" s="191" t="s">
        <v>362</v>
      </c>
      <c r="E126" s="191"/>
      <c r="F126" s="191"/>
      <c r="G126" s="223">
        <f t="shared" si="9"/>
        <v>0</v>
      </c>
      <c r="H126" s="223">
        <f t="shared" si="9"/>
        <v>0</v>
      </c>
      <c r="I126" s="224">
        <f t="shared" si="9"/>
        <v>0</v>
      </c>
      <c r="J126" s="224">
        <f t="shared" si="9"/>
        <v>0</v>
      </c>
      <c r="K126" s="224">
        <f t="shared" si="9"/>
        <v>0</v>
      </c>
      <c r="L126" s="225">
        <f t="shared" si="9"/>
        <v>0</v>
      </c>
      <c r="M126" s="225">
        <f t="shared" si="9"/>
        <v>0</v>
      </c>
      <c r="N126" s="225">
        <f t="shared" si="9"/>
        <v>0</v>
      </c>
      <c r="O126" s="226">
        <f t="shared" si="9"/>
        <v>0</v>
      </c>
      <c r="P126" s="226">
        <f t="shared" si="9"/>
        <v>0</v>
      </c>
      <c r="Q126" s="226">
        <f t="shared" si="9"/>
        <v>0</v>
      </c>
      <c r="R126" s="226">
        <f t="shared" si="9"/>
        <v>0</v>
      </c>
      <c r="S126" s="226">
        <f t="shared" si="9"/>
        <v>0</v>
      </c>
      <c r="T126" s="226">
        <f t="shared" si="9"/>
        <v>0</v>
      </c>
      <c r="U126" s="226">
        <f t="shared" si="9"/>
        <v>0</v>
      </c>
      <c r="V126" s="226">
        <f t="shared" si="9"/>
        <v>0</v>
      </c>
      <c r="W126" s="226">
        <f t="shared" si="10"/>
        <v>0</v>
      </c>
      <c r="X126" s="227">
        <f t="shared" si="10"/>
        <v>0</v>
      </c>
      <c r="Y126" s="227">
        <f t="shared" si="10"/>
        <v>0</v>
      </c>
      <c r="Z126" s="227">
        <f t="shared" si="10"/>
        <v>0</v>
      </c>
      <c r="AA126" s="227">
        <f t="shared" si="10"/>
        <v>0</v>
      </c>
      <c r="AB126" s="227">
        <f t="shared" si="10"/>
        <v>0</v>
      </c>
      <c r="AC126" s="228">
        <f t="shared" si="10"/>
        <v>0</v>
      </c>
      <c r="AD126" s="228">
        <f t="shared" si="10"/>
        <v>0</v>
      </c>
      <c r="AE126" s="228">
        <f t="shared" si="10"/>
        <v>0</v>
      </c>
      <c r="AF126" s="228">
        <f t="shared" si="10"/>
        <v>0</v>
      </c>
      <c r="AG126" s="228">
        <f t="shared" si="10"/>
        <v>0</v>
      </c>
      <c r="AH126" s="228">
        <f t="shared" si="10"/>
        <v>0</v>
      </c>
      <c r="AI126" s="228">
        <f t="shared" si="10"/>
        <v>0</v>
      </c>
      <c r="AJ126" s="228">
        <f t="shared" si="10"/>
        <v>0</v>
      </c>
      <c r="AK126" s="228">
        <f t="shared" si="10"/>
        <v>0</v>
      </c>
      <c r="AL126" s="228">
        <f t="shared" si="10"/>
        <v>0</v>
      </c>
      <c r="AM126" s="228">
        <f t="shared" si="11"/>
        <v>0</v>
      </c>
      <c r="AN126" s="228">
        <f t="shared" si="11"/>
        <v>0</v>
      </c>
      <c r="AO126" s="228">
        <f t="shared" si="11"/>
        <v>0</v>
      </c>
      <c r="AP126" s="228">
        <f t="shared" si="11"/>
        <v>0</v>
      </c>
      <c r="AQ126" s="228">
        <f t="shared" si="11"/>
        <v>0</v>
      </c>
      <c r="AR126" s="228">
        <f t="shared" si="11"/>
        <v>0</v>
      </c>
      <c r="AS126" s="228">
        <f t="shared" si="11"/>
        <v>0</v>
      </c>
      <c r="AT126" s="228">
        <f t="shared" si="11"/>
        <v>0</v>
      </c>
      <c r="AU126" s="228">
        <f t="shared" si="11"/>
        <v>0</v>
      </c>
      <c r="AV126" s="228">
        <f t="shared" si="11"/>
        <v>0</v>
      </c>
      <c r="AW126" s="223">
        <f t="shared" si="11"/>
        <v>0</v>
      </c>
      <c r="AX126" s="223">
        <f t="shared" si="11"/>
        <v>0</v>
      </c>
      <c r="AY126" s="223">
        <f t="shared" si="11"/>
        <v>0</v>
      </c>
      <c r="AZ126" s="223">
        <f t="shared" si="11"/>
        <v>0</v>
      </c>
      <c r="BA126" s="223">
        <f t="shared" si="11"/>
        <v>0</v>
      </c>
      <c r="BB126" s="223">
        <f t="shared" si="11"/>
        <v>0</v>
      </c>
      <c r="BC126" s="223">
        <f t="shared" si="12"/>
        <v>0</v>
      </c>
      <c r="BD126" s="223">
        <f t="shared" si="12"/>
        <v>0</v>
      </c>
      <c r="BE126" s="223">
        <f t="shared" si="12"/>
        <v>0</v>
      </c>
      <c r="BF126" s="223">
        <f t="shared" si="12"/>
        <v>0</v>
      </c>
      <c r="BG126" s="223">
        <f t="shared" si="12"/>
        <v>0</v>
      </c>
      <c r="BH126" s="223">
        <f t="shared" si="12"/>
        <v>0</v>
      </c>
      <c r="BI126" s="223">
        <f t="shared" si="12"/>
        <v>0</v>
      </c>
      <c r="BJ126" s="223">
        <f t="shared" si="12"/>
        <v>0</v>
      </c>
      <c r="BK126" s="223">
        <f t="shared" si="12"/>
        <v>0</v>
      </c>
      <c r="BL126" s="223">
        <f t="shared" si="12"/>
        <v>0</v>
      </c>
      <c r="BM126" s="223">
        <f t="shared" si="12"/>
        <v>0</v>
      </c>
      <c r="BN126" s="223">
        <f t="shared" si="12"/>
        <v>0</v>
      </c>
      <c r="BO126" s="223">
        <f t="shared" si="12"/>
        <v>0</v>
      </c>
      <c r="BP126" s="223">
        <f t="shared" si="12"/>
        <v>0</v>
      </c>
      <c r="BQ126" s="223">
        <f t="shared" si="12"/>
        <v>0</v>
      </c>
      <c r="BR126" s="223">
        <f t="shared" si="12"/>
        <v>0</v>
      </c>
      <c r="BS126" s="223">
        <f t="shared" si="13"/>
        <v>0</v>
      </c>
      <c r="BT126" s="223">
        <f t="shared" si="13"/>
        <v>0</v>
      </c>
      <c r="BU126" s="223">
        <f t="shared" si="13"/>
        <v>0</v>
      </c>
      <c r="BV126" s="223">
        <f t="shared" si="13"/>
        <v>0</v>
      </c>
      <c r="BW126" s="223">
        <f t="shared" si="13"/>
        <v>0</v>
      </c>
      <c r="BX126" s="223">
        <f t="shared" si="13"/>
        <v>0</v>
      </c>
      <c r="BY126" s="223">
        <f t="shared" si="13"/>
        <v>0</v>
      </c>
      <c r="BZ126" s="223">
        <f t="shared" si="13"/>
        <v>0</v>
      </c>
      <c r="CA126" s="223">
        <f t="shared" si="13"/>
        <v>0</v>
      </c>
      <c r="CB126" s="223">
        <f t="shared" si="13"/>
        <v>0</v>
      </c>
      <c r="CC126" s="223">
        <f t="shared" si="13"/>
        <v>0</v>
      </c>
      <c r="CD126" s="223">
        <f t="shared" si="13"/>
        <v>0</v>
      </c>
      <c r="CE126" s="223">
        <f t="shared" si="13"/>
        <v>0</v>
      </c>
      <c r="CF126" s="223">
        <f t="shared" si="13"/>
        <v>0</v>
      </c>
      <c r="CG126" s="223">
        <f t="shared" si="13"/>
        <v>0</v>
      </c>
      <c r="CH126" s="223">
        <f t="shared" si="13"/>
        <v>0</v>
      </c>
      <c r="CI126" s="223">
        <f t="shared" si="14"/>
        <v>0</v>
      </c>
      <c r="CJ126" s="223">
        <f t="shared" si="14"/>
        <v>0</v>
      </c>
      <c r="CK126" s="223">
        <f t="shared" si="14"/>
        <v>0</v>
      </c>
      <c r="CL126" s="223">
        <f t="shared" si="14"/>
        <v>0</v>
      </c>
      <c r="CM126" s="223">
        <f t="shared" si="14"/>
        <v>0</v>
      </c>
      <c r="CN126" s="223">
        <f t="shared" si="14"/>
        <v>0</v>
      </c>
      <c r="CO126" s="223">
        <f t="shared" si="14"/>
        <v>0</v>
      </c>
      <c r="CP126" s="223">
        <f t="shared" si="14"/>
        <v>0</v>
      </c>
      <c r="CQ126" s="223">
        <f t="shared" si="14"/>
        <v>0</v>
      </c>
      <c r="CR126" s="223">
        <f t="shared" si="14"/>
        <v>0</v>
      </c>
      <c r="CS126" s="223">
        <f t="shared" si="14"/>
        <v>0</v>
      </c>
      <c r="CT126" s="223">
        <f t="shared" si="14"/>
        <v>0</v>
      </c>
      <c r="CU126" s="223">
        <f t="shared" si="14"/>
        <v>0</v>
      </c>
      <c r="CV126" s="223">
        <f t="shared" si="14"/>
        <v>0</v>
      </c>
      <c r="CW126" s="223">
        <f t="shared" si="14"/>
        <v>0</v>
      </c>
      <c r="CX126" s="223">
        <f t="shared" si="14"/>
        <v>0</v>
      </c>
      <c r="CY126" s="223">
        <f t="shared" si="15"/>
        <v>0</v>
      </c>
      <c r="CZ126" s="223">
        <f t="shared" si="15"/>
        <v>0</v>
      </c>
      <c r="DA126" s="223">
        <f t="shared" si="15"/>
        <v>0</v>
      </c>
      <c r="DB126" s="191"/>
      <c r="DC126" s="191"/>
      <c r="DD126" s="191"/>
      <c r="DE126" s="191"/>
      <c r="DF126" s="191"/>
      <c r="DG126" s="191"/>
      <c r="DH126" s="191"/>
      <c r="DI126" s="191"/>
      <c r="DJ126" s="191"/>
      <c r="DK126" s="191"/>
      <c r="DL126" s="191"/>
      <c r="DM126" s="191"/>
      <c r="DN126" s="191"/>
      <c r="DO126" s="191"/>
      <c r="DP126" s="191"/>
      <c r="DQ126" s="191"/>
      <c r="DR126" s="191"/>
      <c r="DS126" s="230" t="str">
        <f t="shared" si="17"/>
        <v>45N</v>
      </c>
      <c r="DT126" s="191"/>
      <c r="DU126" s="191"/>
      <c r="DV126" s="191"/>
      <c r="DW126" s="191"/>
      <c r="DX126" s="191"/>
      <c r="DY126" s="191"/>
      <c r="DZ126" s="191"/>
      <c r="EA126" s="231">
        <f>IF($C$105=$B$106,K$115,IF($C$105=$B$107,K$116,IF($C$105=$B$108,K$117,"")))</f>
        <v>0</v>
      </c>
      <c r="EB126" s="191"/>
      <c r="EC126" s="191"/>
      <c r="ED126" s="191"/>
      <c r="EE126" s="191"/>
      <c r="EF126" s="191"/>
      <c r="EG126" s="191"/>
      <c r="EH126" s="191"/>
      <c r="EI126" s="191"/>
    </row>
    <row r="127" spans="1:139" x14ac:dyDescent="0.35">
      <c r="A127" s="191">
        <f t="shared" si="16"/>
        <v>0</v>
      </c>
      <c r="B127" s="191">
        <f t="shared" si="18"/>
        <v>7</v>
      </c>
      <c r="C127" s="191" t="s">
        <v>363</v>
      </c>
      <c r="D127" s="191" t="s">
        <v>364</v>
      </c>
      <c r="E127" s="191"/>
      <c r="F127" s="191"/>
      <c r="G127" s="223">
        <f t="shared" si="9"/>
        <v>0</v>
      </c>
      <c r="H127" s="223">
        <f t="shared" si="9"/>
        <v>0</v>
      </c>
      <c r="I127" s="223">
        <f t="shared" si="9"/>
        <v>0</v>
      </c>
      <c r="J127" s="224">
        <f t="shared" si="9"/>
        <v>0</v>
      </c>
      <c r="K127" s="224">
        <f t="shared" si="9"/>
        <v>0</v>
      </c>
      <c r="L127" s="225">
        <f t="shared" si="9"/>
        <v>0</v>
      </c>
      <c r="M127" s="225">
        <f t="shared" si="9"/>
        <v>0</v>
      </c>
      <c r="N127" s="225">
        <f t="shared" si="9"/>
        <v>0</v>
      </c>
      <c r="O127" s="226">
        <f t="shared" si="9"/>
        <v>0</v>
      </c>
      <c r="P127" s="226">
        <f t="shared" si="9"/>
        <v>0</v>
      </c>
      <c r="Q127" s="226">
        <f t="shared" si="9"/>
        <v>0</v>
      </c>
      <c r="R127" s="226">
        <f t="shared" si="9"/>
        <v>0</v>
      </c>
      <c r="S127" s="226">
        <f t="shared" si="9"/>
        <v>0</v>
      </c>
      <c r="T127" s="226">
        <f t="shared" si="9"/>
        <v>0</v>
      </c>
      <c r="U127" s="226">
        <f t="shared" si="9"/>
        <v>0</v>
      </c>
      <c r="V127" s="226">
        <f t="shared" si="9"/>
        <v>0</v>
      </c>
      <c r="W127" s="226">
        <f t="shared" si="10"/>
        <v>0</v>
      </c>
      <c r="X127" s="227">
        <f t="shared" si="10"/>
        <v>0</v>
      </c>
      <c r="Y127" s="227">
        <f t="shared" si="10"/>
        <v>0</v>
      </c>
      <c r="Z127" s="227">
        <f t="shared" si="10"/>
        <v>0</v>
      </c>
      <c r="AA127" s="227">
        <f t="shared" si="10"/>
        <v>0</v>
      </c>
      <c r="AB127" s="227">
        <f t="shared" si="10"/>
        <v>0</v>
      </c>
      <c r="AC127" s="227">
        <f t="shared" si="10"/>
        <v>0</v>
      </c>
      <c r="AD127" s="228">
        <f t="shared" si="10"/>
        <v>0</v>
      </c>
      <c r="AE127" s="228">
        <f t="shared" si="10"/>
        <v>0</v>
      </c>
      <c r="AF127" s="228">
        <f t="shared" si="10"/>
        <v>0</v>
      </c>
      <c r="AG127" s="228">
        <f t="shared" si="10"/>
        <v>0</v>
      </c>
      <c r="AH127" s="228">
        <f t="shared" si="10"/>
        <v>0</v>
      </c>
      <c r="AI127" s="228">
        <f t="shared" si="10"/>
        <v>0</v>
      </c>
      <c r="AJ127" s="228">
        <f t="shared" si="10"/>
        <v>0</v>
      </c>
      <c r="AK127" s="228">
        <f t="shared" si="10"/>
        <v>0</v>
      </c>
      <c r="AL127" s="228">
        <f t="shared" si="10"/>
        <v>0</v>
      </c>
      <c r="AM127" s="228">
        <f t="shared" si="11"/>
        <v>0</v>
      </c>
      <c r="AN127" s="228">
        <f t="shared" si="11"/>
        <v>0</v>
      </c>
      <c r="AO127" s="228">
        <f t="shared" si="11"/>
        <v>0</v>
      </c>
      <c r="AP127" s="228">
        <f t="shared" si="11"/>
        <v>0</v>
      </c>
      <c r="AQ127" s="228">
        <f t="shared" si="11"/>
        <v>0</v>
      </c>
      <c r="AR127" s="228">
        <f t="shared" si="11"/>
        <v>0</v>
      </c>
      <c r="AS127" s="228">
        <f t="shared" si="11"/>
        <v>0</v>
      </c>
      <c r="AT127" s="228">
        <f t="shared" si="11"/>
        <v>0</v>
      </c>
      <c r="AU127" s="228">
        <f t="shared" si="11"/>
        <v>0</v>
      </c>
      <c r="AV127" s="228">
        <f t="shared" si="11"/>
        <v>0</v>
      </c>
      <c r="AW127" s="223">
        <f t="shared" si="11"/>
        <v>0</v>
      </c>
      <c r="AX127" s="223">
        <f t="shared" si="11"/>
        <v>0</v>
      </c>
      <c r="AY127" s="223">
        <f t="shared" si="11"/>
        <v>0</v>
      </c>
      <c r="AZ127" s="223">
        <f t="shared" si="11"/>
        <v>0</v>
      </c>
      <c r="BA127" s="223">
        <f t="shared" si="11"/>
        <v>0</v>
      </c>
      <c r="BB127" s="223">
        <f t="shared" si="11"/>
        <v>0</v>
      </c>
      <c r="BC127" s="223">
        <f t="shared" si="12"/>
        <v>0</v>
      </c>
      <c r="BD127" s="223">
        <f t="shared" si="12"/>
        <v>0</v>
      </c>
      <c r="BE127" s="223">
        <f t="shared" si="12"/>
        <v>0</v>
      </c>
      <c r="BF127" s="223">
        <f t="shared" si="12"/>
        <v>0</v>
      </c>
      <c r="BG127" s="223">
        <f t="shared" si="12"/>
        <v>0</v>
      </c>
      <c r="BH127" s="223">
        <f t="shared" si="12"/>
        <v>0</v>
      </c>
      <c r="BI127" s="223">
        <f t="shared" si="12"/>
        <v>0</v>
      </c>
      <c r="BJ127" s="223">
        <f t="shared" si="12"/>
        <v>0</v>
      </c>
      <c r="BK127" s="223">
        <f t="shared" si="12"/>
        <v>0</v>
      </c>
      <c r="BL127" s="223">
        <f t="shared" si="12"/>
        <v>0</v>
      </c>
      <c r="BM127" s="223">
        <f t="shared" si="12"/>
        <v>0</v>
      </c>
      <c r="BN127" s="223">
        <f t="shared" si="12"/>
        <v>0</v>
      </c>
      <c r="BO127" s="223">
        <f t="shared" si="12"/>
        <v>0</v>
      </c>
      <c r="BP127" s="223">
        <f t="shared" si="12"/>
        <v>0</v>
      </c>
      <c r="BQ127" s="223">
        <f t="shared" si="12"/>
        <v>0</v>
      </c>
      <c r="BR127" s="223">
        <f t="shared" si="12"/>
        <v>0</v>
      </c>
      <c r="BS127" s="223">
        <f t="shared" si="13"/>
        <v>0</v>
      </c>
      <c r="BT127" s="223">
        <f t="shared" si="13"/>
        <v>0</v>
      </c>
      <c r="BU127" s="223">
        <f t="shared" si="13"/>
        <v>0</v>
      </c>
      <c r="BV127" s="223">
        <f t="shared" si="13"/>
        <v>0</v>
      </c>
      <c r="BW127" s="223">
        <f t="shared" si="13"/>
        <v>0</v>
      </c>
      <c r="BX127" s="223">
        <f t="shared" si="13"/>
        <v>0</v>
      </c>
      <c r="BY127" s="223">
        <f t="shared" si="13"/>
        <v>0</v>
      </c>
      <c r="BZ127" s="223">
        <f t="shared" si="13"/>
        <v>0</v>
      </c>
      <c r="CA127" s="223">
        <f t="shared" si="13"/>
        <v>0</v>
      </c>
      <c r="CB127" s="223">
        <f t="shared" si="13"/>
        <v>0</v>
      </c>
      <c r="CC127" s="223">
        <f t="shared" si="13"/>
        <v>0</v>
      </c>
      <c r="CD127" s="223">
        <f t="shared" si="13"/>
        <v>0</v>
      </c>
      <c r="CE127" s="223">
        <f t="shared" si="13"/>
        <v>0</v>
      </c>
      <c r="CF127" s="223">
        <f t="shared" si="13"/>
        <v>0</v>
      </c>
      <c r="CG127" s="223">
        <f t="shared" si="13"/>
        <v>0</v>
      </c>
      <c r="CH127" s="223">
        <f t="shared" si="13"/>
        <v>0</v>
      </c>
      <c r="CI127" s="223">
        <f t="shared" si="14"/>
        <v>0</v>
      </c>
      <c r="CJ127" s="223">
        <f t="shared" si="14"/>
        <v>0</v>
      </c>
      <c r="CK127" s="223">
        <f t="shared" si="14"/>
        <v>0</v>
      </c>
      <c r="CL127" s="223">
        <f t="shared" si="14"/>
        <v>0</v>
      </c>
      <c r="CM127" s="223">
        <f t="shared" si="14"/>
        <v>0</v>
      </c>
      <c r="CN127" s="223">
        <f t="shared" si="14"/>
        <v>0</v>
      </c>
      <c r="CO127" s="223">
        <f t="shared" si="14"/>
        <v>0</v>
      </c>
      <c r="CP127" s="223">
        <f t="shared" si="14"/>
        <v>0</v>
      </c>
      <c r="CQ127" s="223">
        <f t="shared" si="14"/>
        <v>0</v>
      </c>
      <c r="CR127" s="223">
        <f t="shared" si="14"/>
        <v>0</v>
      </c>
      <c r="CS127" s="223">
        <f t="shared" si="14"/>
        <v>0</v>
      </c>
      <c r="CT127" s="223">
        <f t="shared" si="14"/>
        <v>0</v>
      </c>
      <c r="CU127" s="223">
        <f t="shared" si="14"/>
        <v>0</v>
      </c>
      <c r="CV127" s="223">
        <f t="shared" si="14"/>
        <v>0</v>
      </c>
      <c r="CW127" s="223">
        <f t="shared" si="14"/>
        <v>0</v>
      </c>
      <c r="CX127" s="223">
        <f t="shared" si="14"/>
        <v>0</v>
      </c>
      <c r="CY127" s="223">
        <f t="shared" si="15"/>
        <v>0</v>
      </c>
      <c r="CZ127" s="223">
        <f t="shared" si="15"/>
        <v>0</v>
      </c>
      <c r="DA127" s="223">
        <f t="shared" si="15"/>
        <v>0</v>
      </c>
      <c r="DB127" s="191"/>
      <c r="DC127" s="191"/>
      <c r="DD127" s="191"/>
      <c r="DE127" s="191"/>
      <c r="DF127" s="191"/>
      <c r="DG127" s="191"/>
      <c r="DH127" s="191"/>
      <c r="DI127" s="191"/>
      <c r="DJ127" s="191"/>
      <c r="DK127" s="191"/>
      <c r="DL127" s="191"/>
      <c r="DM127" s="191"/>
      <c r="DN127" s="191"/>
      <c r="DO127" s="191"/>
      <c r="DP127" s="191"/>
      <c r="DQ127" s="191"/>
      <c r="DR127" s="191"/>
      <c r="DS127" s="230" t="str">
        <f t="shared" si="17"/>
        <v>44N</v>
      </c>
      <c r="DT127" s="191"/>
      <c r="DU127" s="191"/>
      <c r="DV127" s="191"/>
      <c r="DW127" s="191"/>
      <c r="DX127" s="191"/>
      <c r="DY127" s="191"/>
      <c r="DZ127" s="191"/>
      <c r="EA127" s="231" t="str">
        <f>IF($C$105=$B$106,L$115,IF($C$105=$B$107,L$116,IF($C$105=$B$108,L$117,"")))</f>
        <v>19W</v>
      </c>
      <c r="EB127" s="191"/>
      <c r="EC127" s="191"/>
      <c r="ED127" s="191"/>
      <c r="EE127" s="191"/>
      <c r="EF127" s="191"/>
      <c r="EG127" s="191"/>
      <c r="EH127" s="191"/>
      <c r="EI127" s="191"/>
    </row>
    <row r="128" spans="1:139" x14ac:dyDescent="0.35">
      <c r="A128" s="191">
        <f t="shared" si="16"/>
        <v>0</v>
      </c>
      <c r="B128" s="191">
        <f t="shared" si="18"/>
        <v>8</v>
      </c>
      <c r="C128" s="191" t="s">
        <v>365</v>
      </c>
      <c r="D128" s="191" t="s">
        <v>366</v>
      </c>
      <c r="E128" s="191"/>
      <c r="F128" s="191"/>
      <c r="G128" s="223">
        <f t="shared" si="9"/>
        <v>0</v>
      </c>
      <c r="H128" s="223">
        <f t="shared" si="9"/>
        <v>0</v>
      </c>
      <c r="I128" s="223">
        <f t="shared" si="9"/>
        <v>0</v>
      </c>
      <c r="J128" s="224">
        <f t="shared" si="9"/>
        <v>0</v>
      </c>
      <c r="K128" s="224">
        <f t="shared" si="9"/>
        <v>0</v>
      </c>
      <c r="L128" s="225">
        <f t="shared" si="9"/>
        <v>0</v>
      </c>
      <c r="M128" s="225">
        <f t="shared" si="9"/>
        <v>0</v>
      </c>
      <c r="N128" s="225">
        <f t="shared" si="9"/>
        <v>0</v>
      </c>
      <c r="O128" s="226">
        <f t="shared" si="9"/>
        <v>0</v>
      </c>
      <c r="P128" s="226">
        <f t="shared" si="9"/>
        <v>0</v>
      </c>
      <c r="Q128" s="226">
        <f t="shared" si="9"/>
        <v>0</v>
      </c>
      <c r="R128" s="226">
        <f t="shared" si="9"/>
        <v>0</v>
      </c>
      <c r="S128" s="226">
        <f t="shared" si="9"/>
        <v>0</v>
      </c>
      <c r="T128" s="226">
        <f t="shared" si="9"/>
        <v>0</v>
      </c>
      <c r="U128" s="226">
        <f t="shared" si="9"/>
        <v>0</v>
      </c>
      <c r="V128" s="226">
        <f t="shared" si="9"/>
        <v>0</v>
      </c>
      <c r="W128" s="226">
        <f t="shared" si="10"/>
        <v>0</v>
      </c>
      <c r="X128" s="226">
        <f t="shared" si="10"/>
        <v>0</v>
      </c>
      <c r="Y128" s="227">
        <f t="shared" si="10"/>
        <v>0</v>
      </c>
      <c r="Z128" s="227">
        <f t="shared" si="10"/>
        <v>0</v>
      </c>
      <c r="AA128" s="227">
        <f t="shared" si="10"/>
        <v>0</v>
      </c>
      <c r="AB128" s="227">
        <f t="shared" si="10"/>
        <v>0</v>
      </c>
      <c r="AC128" s="227">
        <f t="shared" si="10"/>
        <v>0</v>
      </c>
      <c r="AD128" s="227">
        <f t="shared" si="10"/>
        <v>0</v>
      </c>
      <c r="AE128" s="228">
        <f t="shared" si="10"/>
        <v>0</v>
      </c>
      <c r="AF128" s="228">
        <f t="shared" si="10"/>
        <v>0</v>
      </c>
      <c r="AG128" s="228">
        <f t="shared" si="10"/>
        <v>0</v>
      </c>
      <c r="AH128" s="228">
        <f t="shared" si="10"/>
        <v>0</v>
      </c>
      <c r="AI128" s="228">
        <f t="shared" si="10"/>
        <v>0</v>
      </c>
      <c r="AJ128" s="228">
        <f t="shared" si="10"/>
        <v>0</v>
      </c>
      <c r="AK128" s="228">
        <f t="shared" si="10"/>
        <v>0</v>
      </c>
      <c r="AL128" s="228">
        <f t="shared" si="10"/>
        <v>0</v>
      </c>
      <c r="AM128" s="228">
        <f t="shared" si="11"/>
        <v>0</v>
      </c>
      <c r="AN128" s="228">
        <f t="shared" si="11"/>
        <v>0</v>
      </c>
      <c r="AO128" s="228">
        <f t="shared" si="11"/>
        <v>0</v>
      </c>
      <c r="AP128" s="228">
        <f t="shared" si="11"/>
        <v>0</v>
      </c>
      <c r="AQ128" s="228">
        <f t="shared" si="11"/>
        <v>0</v>
      </c>
      <c r="AR128" s="228">
        <f t="shared" si="11"/>
        <v>0</v>
      </c>
      <c r="AS128" s="228">
        <f t="shared" si="11"/>
        <v>0</v>
      </c>
      <c r="AT128" s="228">
        <f t="shared" si="11"/>
        <v>0</v>
      </c>
      <c r="AU128" s="228">
        <f t="shared" si="11"/>
        <v>0</v>
      </c>
      <c r="AV128" s="228">
        <f t="shared" si="11"/>
        <v>0</v>
      </c>
      <c r="AW128" s="223">
        <f t="shared" si="11"/>
        <v>0</v>
      </c>
      <c r="AX128" s="223">
        <f t="shared" si="11"/>
        <v>0</v>
      </c>
      <c r="AY128" s="223">
        <f t="shared" si="11"/>
        <v>0</v>
      </c>
      <c r="AZ128" s="223">
        <f t="shared" si="11"/>
        <v>0</v>
      </c>
      <c r="BA128" s="223">
        <f t="shared" si="11"/>
        <v>0</v>
      </c>
      <c r="BB128" s="223">
        <f t="shared" si="11"/>
        <v>0</v>
      </c>
      <c r="BC128" s="223">
        <f t="shared" si="12"/>
        <v>0</v>
      </c>
      <c r="BD128" s="223">
        <f t="shared" si="12"/>
        <v>0</v>
      </c>
      <c r="BE128" s="223">
        <f t="shared" si="12"/>
        <v>0</v>
      </c>
      <c r="BF128" s="223">
        <f t="shared" si="12"/>
        <v>0</v>
      </c>
      <c r="BG128" s="223">
        <f t="shared" si="12"/>
        <v>0</v>
      </c>
      <c r="BH128" s="223">
        <f t="shared" si="12"/>
        <v>0</v>
      </c>
      <c r="BI128" s="223">
        <f t="shared" si="12"/>
        <v>0</v>
      </c>
      <c r="BJ128" s="223">
        <f t="shared" si="12"/>
        <v>0</v>
      </c>
      <c r="BK128" s="223">
        <f t="shared" si="12"/>
        <v>0</v>
      </c>
      <c r="BL128" s="223">
        <f t="shared" si="12"/>
        <v>0</v>
      </c>
      <c r="BM128" s="223">
        <f t="shared" si="12"/>
        <v>0</v>
      </c>
      <c r="BN128" s="223">
        <f t="shared" si="12"/>
        <v>0</v>
      </c>
      <c r="BO128" s="223">
        <f t="shared" si="12"/>
        <v>0</v>
      </c>
      <c r="BP128" s="223">
        <f t="shared" si="12"/>
        <v>0</v>
      </c>
      <c r="BQ128" s="223">
        <f t="shared" si="12"/>
        <v>0</v>
      </c>
      <c r="BR128" s="223">
        <f t="shared" si="12"/>
        <v>0</v>
      </c>
      <c r="BS128" s="223">
        <f t="shared" si="13"/>
        <v>0</v>
      </c>
      <c r="BT128" s="223">
        <f t="shared" si="13"/>
        <v>0</v>
      </c>
      <c r="BU128" s="223">
        <f t="shared" si="13"/>
        <v>0</v>
      </c>
      <c r="BV128" s="223">
        <f t="shared" si="13"/>
        <v>0</v>
      </c>
      <c r="BW128" s="223">
        <f t="shared" si="13"/>
        <v>0</v>
      </c>
      <c r="BX128" s="223">
        <f t="shared" si="13"/>
        <v>0</v>
      </c>
      <c r="BY128" s="223">
        <f t="shared" si="13"/>
        <v>0</v>
      </c>
      <c r="BZ128" s="223">
        <f t="shared" si="13"/>
        <v>0</v>
      </c>
      <c r="CA128" s="223">
        <f t="shared" si="13"/>
        <v>0</v>
      </c>
      <c r="CB128" s="223">
        <f t="shared" si="13"/>
        <v>0</v>
      </c>
      <c r="CC128" s="223">
        <f t="shared" si="13"/>
        <v>0</v>
      </c>
      <c r="CD128" s="223">
        <f t="shared" si="13"/>
        <v>0</v>
      </c>
      <c r="CE128" s="223">
        <f t="shared" si="13"/>
        <v>0</v>
      </c>
      <c r="CF128" s="223">
        <f t="shared" si="13"/>
        <v>0</v>
      </c>
      <c r="CG128" s="223">
        <f t="shared" si="13"/>
        <v>0</v>
      </c>
      <c r="CH128" s="223">
        <f t="shared" si="13"/>
        <v>0</v>
      </c>
      <c r="CI128" s="223">
        <f t="shared" si="14"/>
        <v>0</v>
      </c>
      <c r="CJ128" s="223">
        <f t="shared" si="14"/>
        <v>0</v>
      </c>
      <c r="CK128" s="223">
        <f t="shared" si="14"/>
        <v>0</v>
      </c>
      <c r="CL128" s="223">
        <f t="shared" si="14"/>
        <v>0</v>
      </c>
      <c r="CM128" s="223">
        <f t="shared" si="14"/>
        <v>0</v>
      </c>
      <c r="CN128" s="223">
        <f t="shared" si="14"/>
        <v>0</v>
      </c>
      <c r="CO128" s="223">
        <f t="shared" si="14"/>
        <v>0</v>
      </c>
      <c r="CP128" s="223">
        <f t="shared" si="14"/>
        <v>0</v>
      </c>
      <c r="CQ128" s="223">
        <f t="shared" si="14"/>
        <v>0</v>
      </c>
      <c r="CR128" s="223">
        <f t="shared" si="14"/>
        <v>0</v>
      </c>
      <c r="CS128" s="223">
        <f t="shared" si="14"/>
        <v>0</v>
      </c>
      <c r="CT128" s="223">
        <f t="shared" si="14"/>
        <v>0</v>
      </c>
      <c r="CU128" s="223">
        <f t="shared" si="14"/>
        <v>0</v>
      </c>
      <c r="CV128" s="223">
        <f t="shared" si="14"/>
        <v>0</v>
      </c>
      <c r="CW128" s="223">
        <f t="shared" si="14"/>
        <v>0</v>
      </c>
      <c r="CX128" s="223">
        <f t="shared" si="14"/>
        <v>0</v>
      </c>
      <c r="CY128" s="223">
        <f t="shared" si="15"/>
        <v>0</v>
      </c>
      <c r="CZ128" s="223">
        <f t="shared" si="15"/>
        <v>0</v>
      </c>
      <c r="DA128" s="223">
        <f t="shared" si="15"/>
        <v>0</v>
      </c>
      <c r="DB128" s="191"/>
      <c r="DC128" s="191"/>
      <c r="DD128" s="191"/>
      <c r="DE128" s="191"/>
      <c r="DF128" s="191"/>
      <c r="DG128" s="191"/>
      <c r="DH128" s="191"/>
      <c r="DI128" s="191"/>
      <c r="DJ128" s="191"/>
      <c r="DK128" s="191"/>
      <c r="DL128" s="191"/>
      <c r="DM128" s="191"/>
      <c r="DN128" s="191"/>
      <c r="DO128" s="191"/>
      <c r="DP128" s="191"/>
      <c r="DQ128" s="191"/>
      <c r="DR128" s="191"/>
      <c r="DS128" s="230" t="str">
        <f t="shared" si="17"/>
        <v>43N</v>
      </c>
      <c r="DT128" s="191"/>
      <c r="DU128" s="191"/>
      <c r="DV128" s="191"/>
      <c r="DW128" s="191"/>
      <c r="DX128" s="191"/>
      <c r="DY128" s="191"/>
      <c r="DZ128" s="191"/>
      <c r="EA128" s="231" t="str">
        <f>IF($C$105=$B$106,M$115,IF($C$105=$B$107,M$116,IF($C$105=$B$108,M$117,"")))</f>
        <v>18W</v>
      </c>
      <c r="EB128" s="191"/>
      <c r="EC128" s="191"/>
      <c r="ED128" s="191"/>
      <c r="EE128" s="191"/>
      <c r="EF128" s="191"/>
      <c r="EG128" s="191"/>
      <c r="EH128" s="191"/>
      <c r="EI128" s="191"/>
    </row>
    <row r="129" spans="1:139" x14ac:dyDescent="0.35">
      <c r="A129" s="191">
        <f t="shared" si="16"/>
        <v>0</v>
      </c>
      <c r="B129" s="191">
        <f t="shared" si="18"/>
        <v>9</v>
      </c>
      <c r="C129" s="191" t="s">
        <v>367</v>
      </c>
      <c r="D129" s="191" t="s">
        <v>368</v>
      </c>
      <c r="E129" s="191"/>
      <c r="F129" s="191"/>
      <c r="G129" s="223">
        <f t="shared" si="9"/>
        <v>0</v>
      </c>
      <c r="H129" s="223">
        <f t="shared" si="9"/>
        <v>0</v>
      </c>
      <c r="I129" s="223">
        <f t="shared" si="9"/>
        <v>0</v>
      </c>
      <c r="J129" s="224">
        <f t="shared" si="9"/>
        <v>0</v>
      </c>
      <c r="K129" s="224">
        <f t="shared" si="9"/>
        <v>0</v>
      </c>
      <c r="L129" s="225">
        <f t="shared" si="9"/>
        <v>0</v>
      </c>
      <c r="M129" s="225">
        <f t="shared" si="9"/>
        <v>0</v>
      </c>
      <c r="N129" s="226">
        <f t="shared" si="9"/>
        <v>0</v>
      </c>
      <c r="O129" s="226">
        <f t="shared" si="9"/>
        <v>0</v>
      </c>
      <c r="P129" s="226">
        <f t="shared" si="9"/>
        <v>0</v>
      </c>
      <c r="Q129" s="226">
        <f t="shared" si="9"/>
        <v>0</v>
      </c>
      <c r="R129" s="226">
        <f t="shared" si="9"/>
        <v>0</v>
      </c>
      <c r="S129" s="226">
        <f t="shared" si="9"/>
        <v>0</v>
      </c>
      <c r="T129" s="226">
        <f t="shared" si="9"/>
        <v>0</v>
      </c>
      <c r="U129" s="226">
        <f t="shared" si="9"/>
        <v>0</v>
      </c>
      <c r="V129" s="226">
        <f t="shared" si="9"/>
        <v>0</v>
      </c>
      <c r="W129" s="226">
        <f t="shared" si="10"/>
        <v>0</v>
      </c>
      <c r="X129" s="226">
        <f t="shared" si="10"/>
        <v>0</v>
      </c>
      <c r="Y129" s="227">
        <f t="shared" si="10"/>
        <v>0</v>
      </c>
      <c r="Z129" s="227">
        <f t="shared" si="10"/>
        <v>0</v>
      </c>
      <c r="AA129" s="227">
        <f t="shared" si="10"/>
        <v>0</v>
      </c>
      <c r="AB129" s="227">
        <f t="shared" si="10"/>
        <v>0</v>
      </c>
      <c r="AC129" s="227">
        <f t="shared" si="10"/>
        <v>0</v>
      </c>
      <c r="AD129" s="227">
        <f t="shared" si="10"/>
        <v>0</v>
      </c>
      <c r="AE129" s="228">
        <f t="shared" si="10"/>
        <v>0</v>
      </c>
      <c r="AF129" s="228">
        <f t="shared" si="10"/>
        <v>0</v>
      </c>
      <c r="AG129" s="228">
        <f t="shared" si="10"/>
        <v>0</v>
      </c>
      <c r="AH129" s="228">
        <f t="shared" si="10"/>
        <v>0</v>
      </c>
      <c r="AI129" s="228">
        <f t="shared" si="10"/>
        <v>0</v>
      </c>
      <c r="AJ129" s="228">
        <f t="shared" si="10"/>
        <v>0</v>
      </c>
      <c r="AK129" s="228">
        <f t="shared" si="10"/>
        <v>0</v>
      </c>
      <c r="AL129" s="228">
        <f t="shared" si="10"/>
        <v>0</v>
      </c>
      <c r="AM129" s="228">
        <f t="shared" si="11"/>
        <v>0</v>
      </c>
      <c r="AN129" s="228">
        <f t="shared" si="11"/>
        <v>0</v>
      </c>
      <c r="AO129" s="228">
        <f t="shared" si="11"/>
        <v>0</v>
      </c>
      <c r="AP129" s="228">
        <f t="shared" si="11"/>
        <v>0</v>
      </c>
      <c r="AQ129" s="228">
        <f t="shared" si="11"/>
        <v>0</v>
      </c>
      <c r="AR129" s="228">
        <f t="shared" si="11"/>
        <v>0</v>
      </c>
      <c r="AS129" s="228">
        <f t="shared" si="11"/>
        <v>0</v>
      </c>
      <c r="AT129" s="228">
        <f t="shared" si="11"/>
        <v>0</v>
      </c>
      <c r="AU129" s="228">
        <f t="shared" si="11"/>
        <v>0</v>
      </c>
      <c r="AV129" s="228">
        <f t="shared" si="11"/>
        <v>0</v>
      </c>
      <c r="AW129" s="223">
        <f t="shared" si="11"/>
        <v>0</v>
      </c>
      <c r="AX129" s="223">
        <f t="shared" si="11"/>
        <v>0</v>
      </c>
      <c r="AY129" s="223">
        <f t="shared" si="11"/>
        <v>0</v>
      </c>
      <c r="AZ129" s="223">
        <f t="shared" si="11"/>
        <v>0</v>
      </c>
      <c r="BA129" s="223">
        <f t="shared" si="11"/>
        <v>0</v>
      </c>
      <c r="BB129" s="223">
        <f t="shared" si="11"/>
        <v>0</v>
      </c>
      <c r="BC129" s="223">
        <f t="shared" si="12"/>
        <v>0</v>
      </c>
      <c r="BD129" s="223">
        <f t="shared" si="12"/>
        <v>0</v>
      </c>
      <c r="BE129" s="223">
        <f t="shared" si="12"/>
        <v>0</v>
      </c>
      <c r="BF129" s="223">
        <f t="shared" si="12"/>
        <v>0</v>
      </c>
      <c r="BG129" s="223">
        <f t="shared" si="12"/>
        <v>0</v>
      </c>
      <c r="BH129" s="223">
        <f t="shared" si="12"/>
        <v>0</v>
      </c>
      <c r="BI129" s="223">
        <f t="shared" si="12"/>
        <v>0</v>
      </c>
      <c r="BJ129" s="223">
        <f t="shared" si="12"/>
        <v>0</v>
      </c>
      <c r="BK129" s="223">
        <f t="shared" si="12"/>
        <v>0</v>
      </c>
      <c r="BL129" s="223">
        <f t="shared" si="12"/>
        <v>0</v>
      </c>
      <c r="BM129" s="223">
        <f t="shared" si="12"/>
        <v>0</v>
      </c>
      <c r="BN129" s="223">
        <f t="shared" si="12"/>
        <v>0</v>
      </c>
      <c r="BO129" s="223">
        <f t="shared" si="12"/>
        <v>0</v>
      </c>
      <c r="BP129" s="223">
        <f t="shared" si="12"/>
        <v>0</v>
      </c>
      <c r="BQ129" s="223">
        <f t="shared" si="12"/>
        <v>0</v>
      </c>
      <c r="BR129" s="223">
        <f t="shared" si="12"/>
        <v>0</v>
      </c>
      <c r="BS129" s="223">
        <f t="shared" si="13"/>
        <v>0</v>
      </c>
      <c r="BT129" s="223">
        <f t="shared" si="13"/>
        <v>0</v>
      </c>
      <c r="BU129" s="223">
        <f t="shared" si="13"/>
        <v>0</v>
      </c>
      <c r="BV129" s="223">
        <f t="shared" si="13"/>
        <v>0</v>
      </c>
      <c r="BW129" s="223">
        <f t="shared" si="13"/>
        <v>0</v>
      </c>
      <c r="BX129" s="223">
        <f t="shared" si="13"/>
        <v>0</v>
      </c>
      <c r="BY129" s="223">
        <f t="shared" si="13"/>
        <v>0</v>
      </c>
      <c r="BZ129" s="223">
        <f t="shared" si="13"/>
        <v>0</v>
      </c>
      <c r="CA129" s="223">
        <f t="shared" si="13"/>
        <v>0</v>
      </c>
      <c r="CB129" s="223">
        <f t="shared" si="13"/>
        <v>0</v>
      </c>
      <c r="CC129" s="223">
        <f t="shared" si="13"/>
        <v>0</v>
      </c>
      <c r="CD129" s="223">
        <f t="shared" si="13"/>
        <v>0</v>
      </c>
      <c r="CE129" s="223">
        <f t="shared" si="13"/>
        <v>0</v>
      </c>
      <c r="CF129" s="223">
        <f t="shared" si="13"/>
        <v>0</v>
      </c>
      <c r="CG129" s="223">
        <f t="shared" si="13"/>
        <v>0</v>
      </c>
      <c r="CH129" s="223">
        <f t="shared" si="13"/>
        <v>0</v>
      </c>
      <c r="CI129" s="223">
        <f t="shared" si="14"/>
        <v>0</v>
      </c>
      <c r="CJ129" s="223">
        <f t="shared" si="14"/>
        <v>0</v>
      </c>
      <c r="CK129" s="223">
        <f t="shared" si="14"/>
        <v>0</v>
      </c>
      <c r="CL129" s="223">
        <f t="shared" si="14"/>
        <v>0</v>
      </c>
      <c r="CM129" s="223">
        <f t="shared" si="14"/>
        <v>0</v>
      </c>
      <c r="CN129" s="223">
        <f t="shared" si="14"/>
        <v>0</v>
      </c>
      <c r="CO129" s="223">
        <f t="shared" si="14"/>
        <v>0</v>
      </c>
      <c r="CP129" s="223">
        <f t="shared" si="14"/>
        <v>0</v>
      </c>
      <c r="CQ129" s="223">
        <f t="shared" si="14"/>
        <v>0</v>
      </c>
      <c r="CR129" s="223">
        <f t="shared" si="14"/>
        <v>0</v>
      </c>
      <c r="CS129" s="223">
        <f t="shared" si="14"/>
        <v>0</v>
      </c>
      <c r="CT129" s="223">
        <f t="shared" si="14"/>
        <v>0</v>
      </c>
      <c r="CU129" s="223">
        <f t="shared" si="14"/>
        <v>0</v>
      </c>
      <c r="CV129" s="223">
        <f t="shared" si="14"/>
        <v>0</v>
      </c>
      <c r="CW129" s="223">
        <f t="shared" si="14"/>
        <v>0</v>
      </c>
      <c r="CX129" s="223">
        <f t="shared" si="14"/>
        <v>0</v>
      </c>
      <c r="CY129" s="223">
        <f t="shared" si="15"/>
        <v>0</v>
      </c>
      <c r="CZ129" s="223">
        <f t="shared" si="15"/>
        <v>0</v>
      </c>
      <c r="DA129" s="223">
        <f t="shared" si="15"/>
        <v>0</v>
      </c>
      <c r="DB129" s="191"/>
      <c r="DC129" s="191"/>
      <c r="DD129" s="191"/>
      <c r="DE129" s="191"/>
      <c r="DF129" s="191"/>
      <c r="DG129" s="191"/>
      <c r="DH129" s="191"/>
      <c r="DI129" s="191"/>
      <c r="DJ129" s="191"/>
      <c r="DK129" s="191"/>
      <c r="DL129" s="191"/>
      <c r="DM129" s="191"/>
      <c r="DN129" s="191"/>
      <c r="DO129" s="191"/>
      <c r="DP129" s="191"/>
      <c r="DQ129" s="191"/>
      <c r="DR129" s="191"/>
      <c r="DS129" s="230" t="str">
        <f t="shared" si="17"/>
        <v>42N</v>
      </c>
      <c r="DT129" s="191"/>
      <c r="DU129" s="191"/>
      <c r="DV129" s="191"/>
      <c r="DW129" s="191"/>
      <c r="DX129" s="191"/>
      <c r="DY129" s="191"/>
      <c r="DZ129" s="191"/>
      <c r="EA129" s="231" t="str">
        <f>IF($C$105=$B$106,N$115,IF($C$105=$B$107,N$116,IF($C$105=$B$108,N$117,"")))</f>
        <v>17W</v>
      </c>
      <c r="EB129" s="191"/>
      <c r="EC129" s="191"/>
      <c r="ED129" s="191"/>
      <c r="EE129" s="191"/>
      <c r="EF129" s="191"/>
      <c r="EG129" s="191"/>
      <c r="EH129" s="191"/>
      <c r="EI129" s="191"/>
    </row>
    <row r="130" spans="1:139" x14ac:dyDescent="0.35">
      <c r="A130" s="191">
        <f t="shared" si="16"/>
        <v>0</v>
      </c>
      <c r="B130" s="191">
        <f t="shared" si="18"/>
        <v>10</v>
      </c>
      <c r="C130" s="191" t="s">
        <v>369</v>
      </c>
      <c r="D130" s="191" t="s">
        <v>370</v>
      </c>
      <c r="E130" s="191"/>
      <c r="F130" s="191"/>
      <c r="G130" s="223">
        <f t="shared" si="9"/>
        <v>0</v>
      </c>
      <c r="H130" s="223">
        <f t="shared" si="9"/>
        <v>0</v>
      </c>
      <c r="I130" s="223">
        <f t="shared" si="9"/>
        <v>0</v>
      </c>
      <c r="J130" s="224">
        <f t="shared" si="9"/>
        <v>0</v>
      </c>
      <c r="K130" s="224">
        <f t="shared" si="9"/>
        <v>0</v>
      </c>
      <c r="L130" s="225">
        <f t="shared" si="9"/>
        <v>0</v>
      </c>
      <c r="M130" s="225">
        <f t="shared" si="9"/>
        <v>0</v>
      </c>
      <c r="N130" s="226">
        <f t="shared" si="9"/>
        <v>0</v>
      </c>
      <c r="O130" s="226">
        <f t="shared" si="9"/>
        <v>0</v>
      </c>
      <c r="P130" s="226">
        <f t="shared" si="9"/>
        <v>0</v>
      </c>
      <c r="Q130" s="226">
        <f t="shared" si="9"/>
        <v>0</v>
      </c>
      <c r="R130" s="226">
        <f t="shared" si="9"/>
        <v>0</v>
      </c>
      <c r="S130" s="226">
        <f t="shared" si="9"/>
        <v>0</v>
      </c>
      <c r="T130" s="226">
        <f t="shared" si="9"/>
        <v>0</v>
      </c>
      <c r="U130" s="226">
        <f t="shared" si="9"/>
        <v>0</v>
      </c>
      <c r="V130" s="226">
        <f t="shared" si="9"/>
        <v>0</v>
      </c>
      <c r="W130" s="226">
        <f t="shared" si="10"/>
        <v>0</v>
      </c>
      <c r="X130" s="226">
        <f t="shared" si="10"/>
        <v>0</v>
      </c>
      <c r="Y130" s="226">
        <f t="shared" si="10"/>
        <v>0</v>
      </c>
      <c r="Z130" s="227">
        <f t="shared" si="10"/>
        <v>0</v>
      </c>
      <c r="AA130" s="227">
        <f t="shared" si="10"/>
        <v>0</v>
      </c>
      <c r="AB130" s="227">
        <f t="shared" si="10"/>
        <v>0</v>
      </c>
      <c r="AC130" s="227">
        <f t="shared" si="10"/>
        <v>0</v>
      </c>
      <c r="AD130" s="227">
        <f t="shared" si="10"/>
        <v>0</v>
      </c>
      <c r="AE130" s="227">
        <f t="shared" si="10"/>
        <v>0</v>
      </c>
      <c r="AF130" s="228">
        <f t="shared" si="10"/>
        <v>0</v>
      </c>
      <c r="AG130" s="228">
        <f t="shared" si="10"/>
        <v>0</v>
      </c>
      <c r="AH130" s="228">
        <f t="shared" si="10"/>
        <v>0</v>
      </c>
      <c r="AI130" s="228">
        <f t="shared" si="10"/>
        <v>0</v>
      </c>
      <c r="AJ130" s="228">
        <f t="shared" si="10"/>
        <v>0</v>
      </c>
      <c r="AK130" s="228">
        <f t="shared" si="10"/>
        <v>0</v>
      </c>
      <c r="AL130" s="228">
        <f t="shared" si="10"/>
        <v>0</v>
      </c>
      <c r="AM130" s="228">
        <f t="shared" si="11"/>
        <v>0</v>
      </c>
      <c r="AN130" s="228">
        <f t="shared" si="11"/>
        <v>0</v>
      </c>
      <c r="AO130" s="228">
        <f t="shared" si="11"/>
        <v>0</v>
      </c>
      <c r="AP130" s="228">
        <f t="shared" si="11"/>
        <v>0</v>
      </c>
      <c r="AQ130" s="228">
        <f t="shared" si="11"/>
        <v>0</v>
      </c>
      <c r="AR130" s="228">
        <f t="shared" si="11"/>
        <v>0</v>
      </c>
      <c r="AS130" s="228">
        <f t="shared" si="11"/>
        <v>0</v>
      </c>
      <c r="AT130" s="228">
        <f t="shared" si="11"/>
        <v>0</v>
      </c>
      <c r="AU130" s="228">
        <f t="shared" si="11"/>
        <v>0</v>
      </c>
      <c r="AV130" s="228">
        <f t="shared" si="11"/>
        <v>0</v>
      </c>
      <c r="AW130" s="223">
        <f t="shared" si="11"/>
        <v>0</v>
      </c>
      <c r="AX130" s="223">
        <f t="shared" si="11"/>
        <v>0</v>
      </c>
      <c r="AY130" s="223">
        <f t="shared" si="11"/>
        <v>0</v>
      </c>
      <c r="AZ130" s="223">
        <f t="shared" si="11"/>
        <v>0</v>
      </c>
      <c r="BA130" s="223">
        <f t="shared" si="11"/>
        <v>0</v>
      </c>
      <c r="BB130" s="223">
        <f t="shared" si="11"/>
        <v>0</v>
      </c>
      <c r="BC130" s="223">
        <f t="shared" si="12"/>
        <v>0</v>
      </c>
      <c r="BD130" s="223">
        <f t="shared" si="12"/>
        <v>0</v>
      </c>
      <c r="BE130" s="223">
        <f t="shared" si="12"/>
        <v>0</v>
      </c>
      <c r="BF130" s="223">
        <f t="shared" si="12"/>
        <v>0</v>
      </c>
      <c r="BG130" s="223">
        <f t="shared" si="12"/>
        <v>0</v>
      </c>
      <c r="BH130" s="223">
        <f t="shared" si="12"/>
        <v>0</v>
      </c>
      <c r="BI130" s="223">
        <f t="shared" si="12"/>
        <v>0</v>
      </c>
      <c r="BJ130" s="223">
        <f t="shared" si="12"/>
        <v>0</v>
      </c>
      <c r="BK130" s="223">
        <f t="shared" si="12"/>
        <v>0</v>
      </c>
      <c r="BL130" s="223">
        <f t="shared" si="12"/>
        <v>0</v>
      </c>
      <c r="BM130" s="223">
        <f t="shared" si="12"/>
        <v>0</v>
      </c>
      <c r="BN130" s="223">
        <f t="shared" si="12"/>
        <v>0</v>
      </c>
      <c r="BO130" s="223">
        <f t="shared" si="12"/>
        <v>0</v>
      </c>
      <c r="BP130" s="223">
        <f t="shared" si="12"/>
        <v>0</v>
      </c>
      <c r="BQ130" s="223">
        <f t="shared" si="12"/>
        <v>0</v>
      </c>
      <c r="BR130" s="223">
        <f t="shared" si="12"/>
        <v>0</v>
      </c>
      <c r="BS130" s="223">
        <f t="shared" si="13"/>
        <v>0</v>
      </c>
      <c r="BT130" s="223">
        <f t="shared" si="13"/>
        <v>0</v>
      </c>
      <c r="BU130" s="223">
        <f t="shared" si="13"/>
        <v>0</v>
      </c>
      <c r="BV130" s="223">
        <f t="shared" si="13"/>
        <v>0</v>
      </c>
      <c r="BW130" s="223">
        <f t="shared" si="13"/>
        <v>0</v>
      </c>
      <c r="BX130" s="223">
        <f t="shared" si="13"/>
        <v>0</v>
      </c>
      <c r="BY130" s="223">
        <f t="shared" si="13"/>
        <v>0</v>
      </c>
      <c r="BZ130" s="223">
        <f t="shared" si="13"/>
        <v>0</v>
      </c>
      <c r="CA130" s="223">
        <f t="shared" si="13"/>
        <v>0</v>
      </c>
      <c r="CB130" s="223">
        <f t="shared" si="13"/>
        <v>0</v>
      </c>
      <c r="CC130" s="223">
        <f t="shared" si="13"/>
        <v>0</v>
      </c>
      <c r="CD130" s="223">
        <f t="shared" si="13"/>
        <v>0</v>
      </c>
      <c r="CE130" s="223">
        <f t="shared" si="13"/>
        <v>0</v>
      </c>
      <c r="CF130" s="223">
        <f t="shared" si="13"/>
        <v>0</v>
      </c>
      <c r="CG130" s="223">
        <f t="shared" si="13"/>
        <v>0</v>
      </c>
      <c r="CH130" s="223">
        <f t="shared" si="13"/>
        <v>0</v>
      </c>
      <c r="CI130" s="223">
        <f t="shared" si="14"/>
        <v>0</v>
      </c>
      <c r="CJ130" s="223">
        <f t="shared" si="14"/>
        <v>0</v>
      </c>
      <c r="CK130" s="223">
        <f t="shared" si="14"/>
        <v>0</v>
      </c>
      <c r="CL130" s="223">
        <f t="shared" si="14"/>
        <v>0</v>
      </c>
      <c r="CM130" s="223">
        <f t="shared" si="14"/>
        <v>0</v>
      </c>
      <c r="CN130" s="223">
        <f t="shared" si="14"/>
        <v>0</v>
      </c>
      <c r="CO130" s="223">
        <f t="shared" si="14"/>
        <v>0</v>
      </c>
      <c r="CP130" s="223">
        <f t="shared" si="14"/>
        <v>0</v>
      </c>
      <c r="CQ130" s="223">
        <f t="shared" si="14"/>
        <v>0</v>
      </c>
      <c r="CR130" s="223">
        <f t="shared" si="14"/>
        <v>0</v>
      </c>
      <c r="CS130" s="223">
        <f t="shared" si="14"/>
        <v>0</v>
      </c>
      <c r="CT130" s="223">
        <f t="shared" si="14"/>
        <v>0</v>
      </c>
      <c r="CU130" s="223">
        <f t="shared" si="14"/>
        <v>0</v>
      </c>
      <c r="CV130" s="223">
        <f t="shared" si="14"/>
        <v>0</v>
      </c>
      <c r="CW130" s="223">
        <f t="shared" si="14"/>
        <v>0</v>
      </c>
      <c r="CX130" s="223">
        <f t="shared" si="14"/>
        <v>0</v>
      </c>
      <c r="CY130" s="223">
        <f t="shared" si="15"/>
        <v>0</v>
      </c>
      <c r="CZ130" s="223">
        <f t="shared" si="15"/>
        <v>0</v>
      </c>
      <c r="DA130" s="223">
        <f t="shared" si="15"/>
        <v>0</v>
      </c>
      <c r="DB130" s="191"/>
      <c r="DC130" s="191"/>
      <c r="DD130" s="191"/>
      <c r="DE130" s="191"/>
      <c r="DF130" s="191"/>
      <c r="DG130" s="191"/>
      <c r="DH130" s="191"/>
      <c r="DI130" s="191"/>
      <c r="DJ130" s="191"/>
      <c r="DK130" s="191"/>
      <c r="DL130" s="191"/>
      <c r="DM130" s="191"/>
      <c r="DN130" s="191"/>
      <c r="DO130" s="191"/>
      <c r="DP130" s="191"/>
      <c r="DQ130" s="191"/>
      <c r="DR130" s="191"/>
      <c r="DS130" s="230" t="str">
        <f t="shared" si="17"/>
        <v>41N</v>
      </c>
      <c r="DT130" s="191"/>
      <c r="DU130" s="191"/>
      <c r="DV130" s="191"/>
      <c r="DW130" s="191"/>
      <c r="DX130" s="191"/>
      <c r="DY130" s="191"/>
      <c r="DZ130" s="191"/>
      <c r="EA130" s="231" t="str">
        <f>IF($C$105=$B$106,O$115,IF($C$105=$B$107,O$116,IF($C$105=$B$108,O$117,"")))</f>
        <v>16W</v>
      </c>
      <c r="EB130" s="191"/>
      <c r="EC130" s="191"/>
      <c r="ED130" s="191"/>
      <c r="EE130" s="191"/>
      <c r="EF130" s="191"/>
      <c r="EG130" s="191"/>
      <c r="EH130" s="191"/>
      <c r="EI130" s="191"/>
    </row>
    <row r="131" spans="1:139" x14ac:dyDescent="0.35">
      <c r="A131" s="191">
        <f t="shared" si="16"/>
        <v>0</v>
      </c>
      <c r="B131" s="191">
        <f t="shared" si="18"/>
        <v>11</v>
      </c>
      <c r="C131" s="191" t="s">
        <v>371</v>
      </c>
      <c r="D131" s="191" t="s">
        <v>372</v>
      </c>
      <c r="E131" s="191"/>
      <c r="F131" s="191"/>
      <c r="G131" s="223">
        <f t="shared" si="9"/>
        <v>0</v>
      </c>
      <c r="H131" s="223">
        <f t="shared" si="9"/>
        <v>0</v>
      </c>
      <c r="I131" s="223">
        <f t="shared" si="9"/>
        <v>0</v>
      </c>
      <c r="J131" s="224">
        <f t="shared" si="9"/>
        <v>0</v>
      </c>
      <c r="K131" s="224">
        <f t="shared" si="9"/>
        <v>0</v>
      </c>
      <c r="L131" s="225">
        <f t="shared" si="9"/>
        <v>0</v>
      </c>
      <c r="M131" s="225">
        <f t="shared" si="9"/>
        <v>0</v>
      </c>
      <c r="N131" s="226">
        <f t="shared" si="9"/>
        <v>0</v>
      </c>
      <c r="O131" s="226">
        <f t="shared" si="9"/>
        <v>0</v>
      </c>
      <c r="P131" s="226">
        <f t="shared" si="9"/>
        <v>0</v>
      </c>
      <c r="Q131" s="226">
        <f t="shared" si="9"/>
        <v>0</v>
      </c>
      <c r="R131" s="226">
        <f t="shared" si="9"/>
        <v>0</v>
      </c>
      <c r="S131" s="226">
        <f t="shared" si="9"/>
        <v>0</v>
      </c>
      <c r="T131" s="226">
        <f t="shared" si="9"/>
        <v>0</v>
      </c>
      <c r="U131" s="226">
        <f t="shared" si="9"/>
        <v>0</v>
      </c>
      <c r="V131" s="226">
        <f t="shared" si="9"/>
        <v>0</v>
      </c>
      <c r="W131" s="226">
        <f t="shared" si="10"/>
        <v>0</v>
      </c>
      <c r="X131" s="226">
        <f t="shared" si="10"/>
        <v>0</v>
      </c>
      <c r="Y131" s="226">
        <f t="shared" si="10"/>
        <v>0</v>
      </c>
      <c r="Z131" s="227">
        <f t="shared" si="10"/>
        <v>0</v>
      </c>
      <c r="AA131" s="227">
        <f t="shared" si="10"/>
        <v>0</v>
      </c>
      <c r="AB131" s="227">
        <f t="shared" si="10"/>
        <v>0</v>
      </c>
      <c r="AC131" s="227">
        <f t="shared" si="10"/>
        <v>0</v>
      </c>
      <c r="AD131" s="227">
        <f t="shared" si="10"/>
        <v>0</v>
      </c>
      <c r="AE131" s="227">
        <f t="shared" si="10"/>
        <v>0</v>
      </c>
      <c r="AF131" s="228">
        <f t="shared" si="10"/>
        <v>0</v>
      </c>
      <c r="AG131" s="228">
        <f t="shared" si="10"/>
        <v>0</v>
      </c>
      <c r="AH131" s="228">
        <f t="shared" si="10"/>
        <v>0</v>
      </c>
      <c r="AI131" s="228">
        <f t="shared" si="10"/>
        <v>0</v>
      </c>
      <c r="AJ131" s="228">
        <f t="shared" si="10"/>
        <v>0</v>
      </c>
      <c r="AK131" s="228">
        <f t="shared" si="10"/>
        <v>0</v>
      </c>
      <c r="AL131" s="228">
        <f t="shared" si="10"/>
        <v>0</v>
      </c>
      <c r="AM131" s="228">
        <f t="shared" si="11"/>
        <v>0</v>
      </c>
      <c r="AN131" s="228">
        <f t="shared" si="11"/>
        <v>0</v>
      </c>
      <c r="AO131" s="228">
        <f t="shared" si="11"/>
        <v>0</v>
      </c>
      <c r="AP131" s="228">
        <f t="shared" si="11"/>
        <v>0</v>
      </c>
      <c r="AQ131" s="228">
        <f t="shared" si="11"/>
        <v>0</v>
      </c>
      <c r="AR131" s="228">
        <f t="shared" si="11"/>
        <v>0</v>
      </c>
      <c r="AS131" s="228">
        <f t="shared" si="11"/>
        <v>0</v>
      </c>
      <c r="AT131" s="228">
        <f t="shared" si="11"/>
        <v>0</v>
      </c>
      <c r="AU131" s="228">
        <f t="shared" si="11"/>
        <v>0</v>
      </c>
      <c r="AV131" s="228">
        <f t="shared" si="11"/>
        <v>0</v>
      </c>
      <c r="AW131" s="223">
        <f t="shared" si="11"/>
        <v>0</v>
      </c>
      <c r="AX131" s="223">
        <f t="shared" si="11"/>
        <v>0</v>
      </c>
      <c r="AY131" s="223">
        <f t="shared" si="11"/>
        <v>0</v>
      </c>
      <c r="AZ131" s="223">
        <f t="shared" si="11"/>
        <v>0</v>
      </c>
      <c r="BA131" s="223">
        <f t="shared" si="11"/>
        <v>0</v>
      </c>
      <c r="BB131" s="223">
        <f t="shared" si="11"/>
        <v>0</v>
      </c>
      <c r="BC131" s="223">
        <f t="shared" si="12"/>
        <v>0</v>
      </c>
      <c r="BD131" s="223">
        <f t="shared" si="12"/>
        <v>0</v>
      </c>
      <c r="BE131" s="223">
        <f t="shared" si="12"/>
        <v>0</v>
      </c>
      <c r="BF131" s="223">
        <f t="shared" si="12"/>
        <v>0</v>
      </c>
      <c r="BG131" s="223">
        <f t="shared" si="12"/>
        <v>0</v>
      </c>
      <c r="BH131" s="223">
        <f t="shared" si="12"/>
        <v>0</v>
      </c>
      <c r="BI131" s="223">
        <f t="shared" si="12"/>
        <v>0</v>
      </c>
      <c r="BJ131" s="223">
        <f t="shared" si="12"/>
        <v>0</v>
      </c>
      <c r="BK131" s="223">
        <f t="shared" si="12"/>
        <v>0</v>
      </c>
      <c r="BL131" s="223">
        <f t="shared" si="12"/>
        <v>0</v>
      </c>
      <c r="BM131" s="223">
        <f t="shared" si="12"/>
        <v>0</v>
      </c>
      <c r="BN131" s="223">
        <f t="shared" si="12"/>
        <v>0</v>
      </c>
      <c r="BO131" s="223">
        <f t="shared" si="12"/>
        <v>0</v>
      </c>
      <c r="BP131" s="223">
        <f t="shared" si="12"/>
        <v>0</v>
      </c>
      <c r="BQ131" s="223">
        <f t="shared" si="12"/>
        <v>0</v>
      </c>
      <c r="BR131" s="223">
        <f t="shared" si="12"/>
        <v>0</v>
      </c>
      <c r="BS131" s="223">
        <f t="shared" si="13"/>
        <v>0</v>
      </c>
      <c r="BT131" s="223">
        <f t="shared" si="13"/>
        <v>0</v>
      </c>
      <c r="BU131" s="223">
        <f t="shared" si="13"/>
        <v>0</v>
      </c>
      <c r="BV131" s="223">
        <f t="shared" si="13"/>
        <v>0</v>
      </c>
      <c r="BW131" s="223">
        <f t="shared" si="13"/>
        <v>0</v>
      </c>
      <c r="BX131" s="223">
        <f t="shared" si="13"/>
        <v>0</v>
      </c>
      <c r="BY131" s="223">
        <f t="shared" si="13"/>
        <v>0</v>
      </c>
      <c r="BZ131" s="223">
        <f t="shared" si="13"/>
        <v>0</v>
      </c>
      <c r="CA131" s="223">
        <f t="shared" si="13"/>
        <v>0</v>
      </c>
      <c r="CB131" s="223">
        <f t="shared" si="13"/>
        <v>0</v>
      </c>
      <c r="CC131" s="223">
        <f t="shared" si="13"/>
        <v>0</v>
      </c>
      <c r="CD131" s="223">
        <f t="shared" si="13"/>
        <v>0</v>
      </c>
      <c r="CE131" s="223">
        <f t="shared" si="13"/>
        <v>0</v>
      </c>
      <c r="CF131" s="223">
        <f t="shared" si="13"/>
        <v>0</v>
      </c>
      <c r="CG131" s="223">
        <f t="shared" si="13"/>
        <v>0</v>
      </c>
      <c r="CH131" s="223">
        <f t="shared" si="13"/>
        <v>0</v>
      </c>
      <c r="CI131" s="223">
        <f t="shared" si="14"/>
        <v>0</v>
      </c>
      <c r="CJ131" s="223">
        <f t="shared" si="14"/>
        <v>0</v>
      </c>
      <c r="CK131" s="223">
        <f t="shared" si="14"/>
        <v>0</v>
      </c>
      <c r="CL131" s="223">
        <f t="shared" si="14"/>
        <v>0</v>
      </c>
      <c r="CM131" s="223">
        <f t="shared" si="14"/>
        <v>0</v>
      </c>
      <c r="CN131" s="223">
        <f t="shared" si="14"/>
        <v>0</v>
      </c>
      <c r="CO131" s="223">
        <f t="shared" si="14"/>
        <v>0</v>
      </c>
      <c r="CP131" s="223">
        <f t="shared" si="14"/>
        <v>0</v>
      </c>
      <c r="CQ131" s="223">
        <f t="shared" si="14"/>
        <v>0</v>
      </c>
      <c r="CR131" s="223">
        <f t="shared" si="14"/>
        <v>0</v>
      </c>
      <c r="CS131" s="223">
        <f t="shared" si="14"/>
        <v>0</v>
      </c>
      <c r="CT131" s="223">
        <f t="shared" si="14"/>
        <v>0</v>
      </c>
      <c r="CU131" s="223">
        <f t="shared" si="14"/>
        <v>0</v>
      </c>
      <c r="CV131" s="223">
        <f t="shared" si="14"/>
        <v>0</v>
      </c>
      <c r="CW131" s="223">
        <f t="shared" si="14"/>
        <v>0</v>
      </c>
      <c r="CX131" s="223">
        <f t="shared" si="14"/>
        <v>0</v>
      </c>
      <c r="CY131" s="223">
        <f t="shared" si="15"/>
        <v>0</v>
      </c>
      <c r="CZ131" s="223">
        <f t="shared" si="15"/>
        <v>0</v>
      </c>
      <c r="DA131" s="223">
        <f t="shared" si="15"/>
        <v>0</v>
      </c>
      <c r="DB131" s="191"/>
      <c r="DC131" s="191"/>
      <c r="DD131" s="191"/>
      <c r="DE131" s="191"/>
      <c r="DF131" s="191"/>
      <c r="DG131" s="191"/>
      <c r="DH131" s="191"/>
      <c r="DI131" s="191"/>
      <c r="DJ131" s="191"/>
      <c r="DK131" s="191"/>
      <c r="DL131" s="191"/>
      <c r="DM131" s="191"/>
      <c r="DN131" s="191"/>
      <c r="DO131" s="191"/>
      <c r="DP131" s="191"/>
      <c r="DQ131" s="191"/>
      <c r="DR131" s="191"/>
      <c r="DS131" s="230" t="str">
        <f t="shared" si="17"/>
        <v>40N</v>
      </c>
      <c r="DT131" s="191"/>
      <c r="DU131" s="191"/>
      <c r="DV131" s="191"/>
      <c r="DW131" s="191"/>
      <c r="DX131" s="191"/>
      <c r="DY131" s="191"/>
      <c r="DZ131" s="191"/>
      <c r="EA131" s="231" t="str">
        <f>IF($C$105=$B$106,P$115,IF($C$105=$B$107,P$116,IF($C$105=$B$108,P$117,"")))</f>
        <v>15W</v>
      </c>
      <c r="EB131" s="191"/>
      <c r="EC131" s="191"/>
      <c r="ED131" s="191"/>
      <c r="EE131" s="191"/>
      <c r="EF131" s="191"/>
      <c r="EG131" s="191"/>
      <c r="EH131" s="191"/>
      <c r="EI131" s="191"/>
    </row>
    <row r="132" spans="1:139" x14ac:dyDescent="0.35">
      <c r="A132" s="191">
        <f t="shared" si="16"/>
        <v>0</v>
      </c>
      <c r="B132" s="191">
        <f t="shared" si="18"/>
        <v>12</v>
      </c>
      <c r="C132" s="191" t="s">
        <v>373</v>
      </c>
      <c r="D132" s="191" t="s">
        <v>374</v>
      </c>
      <c r="E132" s="191"/>
      <c r="F132" s="191"/>
      <c r="G132" s="223">
        <f t="shared" si="9"/>
        <v>0</v>
      </c>
      <c r="H132" s="223">
        <f t="shared" si="9"/>
        <v>0</v>
      </c>
      <c r="I132" s="224">
        <f t="shared" si="9"/>
        <v>0</v>
      </c>
      <c r="J132" s="224">
        <f t="shared" si="9"/>
        <v>0</v>
      </c>
      <c r="K132" s="225">
        <f t="shared" si="9"/>
        <v>0</v>
      </c>
      <c r="L132" s="225">
        <f t="shared" si="9"/>
        <v>0</v>
      </c>
      <c r="M132" s="225">
        <f t="shared" si="9"/>
        <v>0</v>
      </c>
      <c r="N132" s="226">
        <f t="shared" si="9"/>
        <v>0</v>
      </c>
      <c r="O132" s="226">
        <f t="shared" si="9"/>
        <v>0</v>
      </c>
      <c r="P132" s="226">
        <f t="shared" si="9"/>
        <v>0</v>
      </c>
      <c r="Q132" s="226">
        <f t="shared" si="9"/>
        <v>0</v>
      </c>
      <c r="R132" s="226">
        <f t="shared" si="9"/>
        <v>0</v>
      </c>
      <c r="S132" s="226">
        <f t="shared" si="9"/>
        <v>0</v>
      </c>
      <c r="T132" s="226">
        <f t="shared" si="9"/>
        <v>0</v>
      </c>
      <c r="U132" s="226">
        <f t="shared" si="9"/>
        <v>0</v>
      </c>
      <c r="V132" s="226">
        <f t="shared" si="9"/>
        <v>0</v>
      </c>
      <c r="W132" s="226">
        <f t="shared" si="10"/>
        <v>0</v>
      </c>
      <c r="X132" s="226">
        <f t="shared" si="10"/>
        <v>0</v>
      </c>
      <c r="Y132" s="226">
        <f t="shared" si="10"/>
        <v>0</v>
      </c>
      <c r="Z132" s="227">
        <f t="shared" si="10"/>
        <v>0</v>
      </c>
      <c r="AA132" s="227">
        <f t="shared" si="10"/>
        <v>0</v>
      </c>
      <c r="AB132" s="227">
        <f t="shared" si="10"/>
        <v>0</v>
      </c>
      <c r="AC132" s="227">
        <f t="shared" si="10"/>
        <v>0</v>
      </c>
      <c r="AD132" s="227">
        <f t="shared" si="10"/>
        <v>0</v>
      </c>
      <c r="AE132" s="227">
        <f t="shared" si="10"/>
        <v>0</v>
      </c>
      <c r="AF132" s="227">
        <f t="shared" si="10"/>
        <v>0</v>
      </c>
      <c r="AG132" s="228">
        <f t="shared" si="10"/>
        <v>0</v>
      </c>
      <c r="AH132" s="228">
        <f t="shared" si="10"/>
        <v>0</v>
      </c>
      <c r="AI132" s="228">
        <f t="shared" si="10"/>
        <v>0</v>
      </c>
      <c r="AJ132" s="228">
        <f t="shared" si="10"/>
        <v>0</v>
      </c>
      <c r="AK132" s="228">
        <f t="shared" si="10"/>
        <v>0</v>
      </c>
      <c r="AL132" s="228">
        <f t="shared" si="10"/>
        <v>0</v>
      </c>
      <c r="AM132" s="228">
        <f t="shared" si="11"/>
        <v>0</v>
      </c>
      <c r="AN132" s="228">
        <f t="shared" si="11"/>
        <v>0</v>
      </c>
      <c r="AO132" s="228">
        <f t="shared" si="11"/>
        <v>0</v>
      </c>
      <c r="AP132" s="228">
        <f t="shared" si="11"/>
        <v>0</v>
      </c>
      <c r="AQ132" s="228">
        <f t="shared" si="11"/>
        <v>0</v>
      </c>
      <c r="AR132" s="228">
        <f t="shared" si="11"/>
        <v>0</v>
      </c>
      <c r="AS132" s="228">
        <f t="shared" si="11"/>
        <v>0</v>
      </c>
      <c r="AT132" s="228">
        <f t="shared" si="11"/>
        <v>0</v>
      </c>
      <c r="AU132" s="228">
        <f t="shared" si="11"/>
        <v>0</v>
      </c>
      <c r="AV132" s="228">
        <f t="shared" si="11"/>
        <v>0</v>
      </c>
      <c r="AW132" s="223">
        <f t="shared" si="11"/>
        <v>0</v>
      </c>
      <c r="AX132" s="223">
        <f t="shared" si="11"/>
        <v>0</v>
      </c>
      <c r="AY132" s="223">
        <f t="shared" si="11"/>
        <v>0</v>
      </c>
      <c r="AZ132" s="223">
        <f t="shared" si="11"/>
        <v>0</v>
      </c>
      <c r="BA132" s="223">
        <f t="shared" si="11"/>
        <v>0</v>
      </c>
      <c r="BB132" s="223">
        <f t="shared" si="11"/>
        <v>0</v>
      </c>
      <c r="BC132" s="223">
        <f t="shared" si="12"/>
        <v>0</v>
      </c>
      <c r="BD132" s="223">
        <f t="shared" si="12"/>
        <v>0</v>
      </c>
      <c r="BE132" s="223">
        <f t="shared" si="12"/>
        <v>0</v>
      </c>
      <c r="BF132" s="223">
        <f t="shared" si="12"/>
        <v>0</v>
      </c>
      <c r="BG132" s="223">
        <f t="shared" si="12"/>
        <v>0</v>
      </c>
      <c r="BH132" s="223">
        <f t="shared" si="12"/>
        <v>0</v>
      </c>
      <c r="BI132" s="223">
        <f t="shared" si="12"/>
        <v>0</v>
      </c>
      <c r="BJ132" s="223">
        <f t="shared" si="12"/>
        <v>0</v>
      </c>
      <c r="BK132" s="223">
        <f t="shared" si="12"/>
        <v>0</v>
      </c>
      <c r="BL132" s="223">
        <f t="shared" si="12"/>
        <v>0</v>
      </c>
      <c r="BM132" s="223">
        <f t="shared" si="12"/>
        <v>0</v>
      </c>
      <c r="BN132" s="223">
        <f t="shared" si="12"/>
        <v>0</v>
      </c>
      <c r="BO132" s="223">
        <f t="shared" si="12"/>
        <v>0</v>
      </c>
      <c r="BP132" s="223">
        <f t="shared" si="12"/>
        <v>0</v>
      </c>
      <c r="BQ132" s="223">
        <f t="shared" si="12"/>
        <v>0</v>
      </c>
      <c r="BR132" s="223">
        <f t="shared" si="12"/>
        <v>0</v>
      </c>
      <c r="BS132" s="223">
        <f t="shared" si="13"/>
        <v>0</v>
      </c>
      <c r="BT132" s="223">
        <f t="shared" si="13"/>
        <v>0</v>
      </c>
      <c r="BU132" s="223">
        <f t="shared" si="13"/>
        <v>0</v>
      </c>
      <c r="BV132" s="223">
        <f t="shared" si="13"/>
        <v>0</v>
      </c>
      <c r="BW132" s="223">
        <f t="shared" si="13"/>
        <v>0</v>
      </c>
      <c r="BX132" s="223">
        <f t="shared" si="13"/>
        <v>0</v>
      </c>
      <c r="BY132" s="223">
        <f t="shared" si="13"/>
        <v>0</v>
      </c>
      <c r="BZ132" s="223">
        <f t="shared" si="13"/>
        <v>0</v>
      </c>
      <c r="CA132" s="223">
        <f t="shared" si="13"/>
        <v>0</v>
      </c>
      <c r="CB132" s="223">
        <f t="shared" si="13"/>
        <v>0</v>
      </c>
      <c r="CC132" s="223">
        <f t="shared" si="13"/>
        <v>0</v>
      </c>
      <c r="CD132" s="223">
        <f t="shared" si="13"/>
        <v>0</v>
      </c>
      <c r="CE132" s="223">
        <f t="shared" si="13"/>
        <v>0</v>
      </c>
      <c r="CF132" s="223">
        <f t="shared" si="13"/>
        <v>0</v>
      </c>
      <c r="CG132" s="223">
        <f t="shared" si="13"/>
        <v>0</v>
      </c>
      <c r="CH132" s="223">
        <f t="shared" si="13"/>
        <v>0</v>
      </c>
      <c r="CI132" s="223">
        <f t="shared" si="14"/>
        <v>0</v>
      </c>
      <c r="CJ132" s="223">
        <f t="shared" si="14"/>
        <v>0</v>
      </c>
      <c r="CK132" s="223">
        <f t="shared" si="14"/>
        <v>0</v>
      </c>
      <c r="CL132" s="223">
        <f t="shared" si="14"/>
        <v>0</v>
      </c>
      <c r="CM132" s="223">
        <f t="shared" si="14"/>
        <v>0</v>
      </c>
      <c r="CN132" s="223">
        <f t="shared" si="14"/>
        <v>0</v>
      </c>
      <c r="CO132" s="223">
        <f t="shared" si="14"/>
        <v>0</v>
      </c>
      <c r="CP132" s="223">
        <f t="shared" si="14"/>
        <v>0</v>
      </c>
      <c r="CQ132" s="223">
        <f t="shared" si="14"/>
        <v>0</v>
      </c>
      <c r="CR132" s="223">
        <f t="shared" si="14"/>
        <v>0</v>
      </c>
      <c r="CS132" s="223">
        <f t="shared" si="14"/>
        <v>0</v>
      </c>
      <c r="CT132" s="223">
        <f t="shared" si="14"/>
        <v>0</v>
      </c>
      <c r="CU132" s="223">
        <f t="shared" si="14"/>
        <v>0</v>
      </c>
      <c r="CV132" s="223">
        <f t="shared" si="14"/>
        <v>0</v>
      </c>
      <c r="CW132" s="223">
        <f t="shared" si="14"/>
        <v>0</v>
      </c>
      <c r="CX132" s="223">
        <f t="shared" si="14"/>
        <v>0</v>
      </c>
      <c r="CY132" s="223">
        <f t="shared" si="15"/>
        <v>0</v>
      </c>
      <c r="CZ132" s="223">
        <f t="shared" si="15"/>
        <v>0</v>
      </c>
      <c r="DA132" s="223">
        <f t="shared" si="15"/>
        <v>0</v>
      </c>
      <c r="DB132" s="191"/>
      <c r="DC132" s="191"/>
      <c r="DD132" s="191"/>
      <c r="DE132" s="191"/>
      <c r="DF132" s="191"/>
      <c r="DG132" s="191"/>
      <c r="DH132" s="191"/>
      <c r="DI132" s="191"/>
      <c r="DJ132" s="191"/>
      <c r="DK132" s="191"/>
      <c r="DL132" s="191"/>
      <c r="DM132" s="191"/>
      <c r="DN132" s="191"/>
      <c r="DO132" s="191"/>
      <c r="DP132" s="191"/>
      <c r="DQ132" s="191"/>
      <c r="DR132" s="191"/>
      <c r="DS132" s="230" t="str">
        <f t="shared" si="17"/>
        <v>39N</v>
      </c>
      <c r="DT132" s="191"/>
      <c r="DU132" s="191"/>
      <c r="DV132" s="191"/>
      <c r="DW132" s="191"/>
      <c r="DX132" s="191"/>
      <c r="DY132" s="191"/>
      <c r="DZ132" s="191"/>
      <c r="EA132" s="231" t="str">
        <f>IF($C$105=$B$106,Q$115,IF($C$105=$B$107,Q$116,IF($C$105=$B$108,Q$117,"")))</f>
        <v>14W</v>
      </c>
      <c r="EB132" s="191"/>
      <c r="EC132" s="191"/>
      <c r="ED132" s="191"/>
      <c r="EE132" s="191"/>
      <c r="EF132" s="191"/>
      <c r="EG132" s="191"/>
      <c r="EH132" s="191"/>
      <c r="EI132" s="191"/>
    </row>
    <row r="133" spans="1:139" x14ac:dyDescent="0.35">
      <c r="A133" s="191">
        <f t="shared" si="16"/>
        <v>0</v>
      </c>
      <c r="B133" s="191">
        <f t="shared" si="18"/>
        <v>13</v>
      </c>
      <c r="C133" s="191" t="s">
        <v>375</v>
      </c>
      <c r="D133" s="191" t="s">
        <v>376</v>
      </c>
      <c r="E133" s="191"/>
      <c r="F133" s="191"/>
      <c r="G133" s="223">
        <f t="shared" si="9"/>
        <v>0</v>
      </c>
      <c r="H133" s="223">
        <f t="shared" si="9"/>
        <v>0</v>
      </c>
      <c r="I133" s="224">
        <f t="shared" si="9"/>
        <v>0</v>
      </c>
      <c r="J133" s="224">
        <f t="shared" si="9"/>
        <v>0</v>
      </c>
      <c r="K133" s="225">
        <f t="shared" si="9"/>
        <v>0</v>
      </c>
      <c r="L133" s="225">
        <f t="shared" si="9"/>
        <v>0</v>
      </c>
      <c r="M133" s="225">
        <f t="shared" si="9"/>
        <v>0</v>
      </c>
      <c r="N133" s="226">
        <f t="shared" si="9"/>
        <v>0</v>
      </c>
      <c r="O133" s="226">
        <f t="shared" si="9"/>
        <v>0</v>
      </c>
      <c r="P133" s="226">
        <f t="shared" si="9"/>
        <v>0</v>
      </c>
      <c r="Q133" s="226">
        <f t="shared" si="9"/>
        <v>0</v>
      </c>
      <c r="R133" s="226">
        <f t="shared" si="9"/>
        <v>0</v>
      </c>
      <c r="S133" s="226">
        <f t="shared" si="9"/>
        <v>0</v>
      </c>
      <c r="T133" s="226">
        <f t="shared" si="9"/>
        <v>0</v>
      </c>
      <c r="U133" s="226">
        <f t="shared" si="9"/>
        <v>0</v>
      </c>
      <c r="V133" s="226">
        <f t="shared" si="9"/>
        <v>0</v>
      </c>
      <c r="W133" s="226">
        <f t="shared" si="10"/>
        <v>0</v>
      </c>
      <c r="X133" s="226">
        <f t="shared" si="10"/>
        <v>0</v>
      </c>
      <c r="Y133" s="226">
        <f t="shared" si="10"/>
        <v>0</v>
      </c>
      <c r="Z133" s="227">
        <f t="shared" si="10"/>
        <v>0</v>
      </c>
      <c r="AA133" s="227">
        <f t="shared" si="10"/>
        <v>0</v>
      </c>
      <c r="AB133" s="227">
        <f t="shared" si="10"/>
        <v>0</v>
      </c>
      <c r="AC133" s="227">
        <f t="shared" si="10"/>
        <v>0</v>
      </c>
      <c r="AD133" s="227">
        <f t="shared" si="10"/>
        <v>0</v>
      </c>
      <c r="AE133" s="227">
        <f t="shared" si="10"/>
        <v>0</v>
      </c>
      <c r="AF133" s="227">
        <f t="shared" si="10"/>
        <v>0</v>
      </c>
      <c r="AG133" s="227">
        <f t="shared" si="10"/>
        <v>0</v>
      </c>
      <c r="AH133" s="228">
        <f t="shared" si="10"/>
        <v>0</v>
      </c>
      <c r="AI133" s="228">
        <f t="shared" si="10"/>
        <v>0</v>
      </c>
      <c r="AJ133" s="228">
        <f t="shared" si="10"/>
        <v>0</v>
      </c>
      <c r="AK133" s="228">
        <f t="shared" si="10"/>
        <v>0</v>
      </c>
      <c r="AL133" s="228">
        <f t="shared" si="10"/>
        <v>0</v>
      </c>
      <c r="AM133" s="228">
        <f t="shared" si="11"/>
        <v>0</v>
      </c>
      <c r="AN133" s="228">
        <f t="shared" si="11"/>
        <v>0</v>
      </c>
      <c r="AO133" s="228">
        <f t="shared" si="11"/>
        <v>0</v>
      </c>
      <c r="AP133" s="228">
        <f t="shared" si="11"/>
        <v>0</v>
      </c>
      <c r="AQ133" s="228">
        <f t="shared" si="11"/>
        <v>0</v>
      </c>
      <c r="AR133" s="228">
        <f t="shared" si="11"/>
        <v>0</v>
      </c>
      <c r="AS133" s="228">
        <f t="shared" si="11"/>
        <v>0</v>
      </c>
      <c r="AT133" s="228">
        <f t="shared" si="11"/>
        <v>0</v>
      </c>
      <c r="AU133" s="228">
        <f t="shared" si="11"/>
        <v>0</v>
      </c>
      <c r="AV133" s="228">
        <f t="shared" si="11"/>
        <v>0</v>
      </c>
      <c r="AW133" s="223">
        <f t="shared" si="11"/>
        <v>0</v>
      </c>
      <c r="AX133" s="223">
        <f t="shared" si="11"/>
        <v>0</v>
      </c>
      <c r="AY133" s="223">
        <f t="shared" si="11"/>
        <v>0</v>
      </c>
      <c r="AZ133" s="223">
        <f t="shared" si="11"/>
        <v>0</v>
      </c>
      <c r="BA133" s="223">
        <f t="shared" si="11"/>
        <v>0</v>
      </c>
      <c r="BB133" s="223">
        <f t="shared" si="11"/>
        <v>0</v>
      </c>
      <c r="BC133" s="223">
        <f t="shared" si="12"/>
        <v>0</v>
      </c>
      <c r="BD133" s="223">
        <f t="shared" si="12"/>
        <v>0</v>
      </c>
      <c r="BE133" s="223">
        <f t="shared" si="12"/>
        <v>0</v>
      </c>
      <c r="BF133" s="223">
        <f t="shared" si="12"/>
        <v>0</v>
      </c>
      <c r="BG133" s="223">
        <f t="shared" si="12"/>
        <v>0</v>
      </c>
      <c r="BH133" s="223">
        <f t="shared" si="12"/>
        <v>0</v>
      </c>
      <c r="BI133" s="223">
        <f t="shared" si="12"/>
        <v>0</v>
      </c>
      <c r="BJ133" s="223">
        <f t="shared" si="12"/>
        <v>0</v>
      </c>
      <c r="BK133" s="223">
        <f t="shared" si="12"/>
        <v>0</v>
      </c>
      <c r="BL133" s="223">
        <f t="shared" si="12"/>
        <v>0</v>
      </c>
      <c r="BM133" s="223">
        <f t="shared" si="12"/>
        <v>0</v>
      </c>
      <c r="BN133" s="223">
        <f t="shared" si="12"/>
        <v>0</v>
      </c>
      <c r="BO133" s="223">
        <f t="shared" si="12"/>
        <v>0</v>
      </c>
      <c r="BP133" s="223">
        <f t="shared" si="12"/>
        <v>0</v>
      </c>
      <c r="BQ133" s="223">
        <f t="shared" si="12"/>
        <v>0</v>
      </c>
      <c r="BR133" s="223">
        <f t="shared" si="12"/>
        <v>0</v>
      </c>
      <c r="BS133" s="223">
        <f t="shared" si="13"/>
        <v>0</v>
      </c>
      <c r="BT133" s="223">
        <f t="shared" si="13"/>
        <v>0</v>
      </c>
      <c r="BU133" s="223">
        <f t="shared" si="13"/>
        <v>0</v>
      </c>
      <c r="BV133" s="223">
        <f t="shared" si="13"/>
        <v>0</v>
      </c>
      <c r="BW133" s="223">
        <f t="shared" si="13"/>
        <v>0</v>
      </c>
      <c r="BX133" s="223">
        <f t="shared" si="13"/>
        <v>0</v>
      </c>
      <c r="BY133" s="223">
        <f t="shared" si="13"/>
        <v>0</v>
      </c>
      <c r="BZ133" s="223">
        <f t="shared" si="13"/>
        <v>0</v>
      </c>
      <c r="CA133" s="223">
        <f t="shared" si="13"/>
        <v>0</v>
      </c>
      <c r="CB133" s="223">
        <f t="shared" si="13"/>
        <v>0</v>
      </c>
      <c r="CC133" s="223">
        <f t="shared" si="13"/>
        <v>0</v>
      </c>
      <c r="CD133" s="223">
        <f t="shared" si="13"/>
        <v>0</v>
      </c>
      <c r="CE133" s="223">
        <f t="shared" si="13"/>
        <v>0</v>
      </c>
      <c r="CF133" s="223">
        <f t="shared" si="13"/>
        <v>0</v>
      </c>
      <c r="CG133" s="223">
        <f t="shared" si="13"/>
        <v>0</v>
      </c>
      <c r="CH133" s="223">
        <f t="shared" si="13"/>
        <v>0</v>
      </c>
      <c r="CI133" s="223">
        <f t="shared" si="14"/>
        <v>0</v>
      </c>
      <c r="CJ133" s="223">
        <f t="shared" si="14"/>
        <v>0</v>
      </c>
      <c r="CK133" s="223">
        <f t="shared" si="14"/>
        <v>0</v>
      </c>
      <c r="CL133" s="223">
        <f t="shared" si="14"/>
        <v>0</v>
      </c>
      <c r="CM133" s="223">
        <f t="shared" si="14"/>
        <v>0</v>
      </c>
      <c r="CN133" s="223">
        <f t="shared" si="14"/>
        <v>0</v>
      </c>
      <c r="CO133" s="223">
        <f t="shared" si="14"/>
        <v>0</v>
      </c>
      <c r="CP133" s="223">
        <f t="shared" si="14"/>
        <v>0</v>
      </c>
      <c r="CQ133" s="223">
        <f t="shared" si="14"/>
        <v>0</v>
      </c>
      <c r="CR133" s="223">
        <f t="shared" si="14"/>
        <v>0</v>
      </c>
      <c r="CS133" s="223">
        <f t="shared" si="14"/>
        <v>0</v>
      </c>
      <c r="CT133" s="223">
        <f t="shared" si="14"/>
        <v>0</v>
      </c>
      <c r="CU133" s="223">
        <f t="shared" si="14"/>
        <v>0</v>
      </c>
      <c r="CV133" s="223">
        <f t="shared" si="14"/>
        <v>0</v>
      </c>
      <c r="CW133" s="223">
        <f t="shared" si="14"/>
        <v>0</v>
      </c>
      <c r="CX133" s="223">
        <f t="shared" si="14"/>
        <v>0</v>
      </c>
      <c r="CY133" s="223">
        <f t="shared" si="15"/>
        <v>0</v>
      </c>
      <c r="CZ133" s="223">
        <f t="shared" si="15"/>
        <v>0</v>
      </c>
      <c r="DA133" s="223">
        <f t="shared" si="15"/>
        <v>0</v>
      </c>
      <c r="DB133" s="191"/>
      <c r="DC133" s="191"/>
      <c r="DD133" s="191"/>
      <c r="DE133" s="191"/>
      <c r="DF133" s="191"/>
      <c r="DG133" s="191"/>
      <c r="DH133" s="191"/>
      <c r="DI133" s="191"/>
      <c r="DJ133" s="191"/>
      <c r="DK133" s="191"/>
      <c r="DL133" s="191"/>
      <c r="DM133" s="191"/>
      <c r="DN133" s="191"/>
      <c r="DO133" s="191"/>
      <c r="DP133" s="191"/>
      <c r="DQ133" s="191"/>
      <c r="DR133" s="191"/>
      <c r="DS133" s="230" t="str">
        <f t="shared" si="17"/>
        <v>38N</v>
      </c>
      <c r="DT133" s="191"/>
      <c r="DU133" s="191"/>
      <c r="DV133" s="191"/>
      <c r="DW133" s="191"/>
      <c r="DX133" s="191"/>
      <c r="DY133" s="191"/>
      <c r="DZ133" s="191"/>
      <c r="EA133" s="231" t="str">
        <f>IF($C$105=$B$106,R$115,IF($C$105=$B$107,R$116,IF($C$105=$B$108,R$117,"")))</f>
        <v>13W</v>
      </c>
      <c r="EB133" s="191"/>
      <c r="EC133" s="191"/>
      <c r="ED133" s="191"/>
      <c r="EE133" s="191"/>
      <c r="EF133" s="191"/>
      <c r="EG133" s="191"/>
      <c r="EH133" s="191"/>
      <c r="EI133" s="191"/>
    </row>
    <row r="134" spans="1:139" x14ac:dyDescent="0.35">
      <c r="A134" s="191">
        <f t="shared" si="16"/>
        <v>0</v>
      </c>
      <c r="B134" s="191">
        <f t="shared" si="18"/>
        <v>14</v>
      </c>
      <c r="C134" s="191" t="s">
        <v>377</v>
      </c>
      <c r="D134" s="191" t="s">
        <v>378</v>
      </c>
      <c r="E134" s="191"/>
      <c r="F134" s="191"/>
      <c r="G134" s="223">
        <f t="shared" si="9"/>
        <v>0</v>
      </c>
      <c r="H134" s="223">
        <f t="shared" si="9"/>
        <v>0</v>
      </c>
      <c r="I134" s="223">
        <f t="shared" si="9"/>
        <v>0</v>
      </c>
      <c r="J134" s="224">
        <f t="shared" si="9"/>
        <v>0</v>
      </c>
      <c r="K134" s="224">
        <f t="shared" si="9"/>
        <v>0</v>
      </c>
      <c r="L134" s="225">
        <f t="shared" si="9"/>
        <v>0</v>
      </c>
      <c r="M134" s="225">
        <f t="shared" si="9"/>
        <v>0</v>
      </c>
      <c r="N134" s="226">
        <f t="shared" si="9"/>
        <v>0</v>
      </c>
      <c r="O134" s="226">
        <f t="shared" si="9"/>
        <v>0</v>
      </c>
      <c r="P134" s="226">
        <f t="shared" si="9"/>
        <v>0</v>
      </c>
      <c r="Q134" s="226">
        <f t="shared" si="9"/>
        <v>0</v>
      </c>
      <c r="R134" s="226">
        <f t="shared" si="9"/>
        <v>0</v>
      </c>
      <c r="S134" s="226">
        <f t="shared" si="9"/>
        <v>0</v>
      </c>
      <c r="T134" s="226">
        <f t="shared" si="9"/>
        <v>0</v>
      </c>
      <c r="U134" s="226">
        <f t="shared" si="9"/>
        <v>0</v>
      </c>
      <c r="V134" s="226">
        <f t="shared" si="9"/>
        <v>0</v>
      </c>
      <c r="W134" s="226">
        <f t="shared" si="10"/>
        <v>0</v>
      </c>
      <c r="X134" s="226">
        <f t="shared" si="10"/>
        <v>0</v>
      </c>
      <c r="Y134" s="227">
        <f t="shared" si="10"/>
        <v>0</v>
      </c>
      <c r="Z134" s="227">
        <f t="shared" si="10"/>
        <v>0</v>
      </c>
      <c r="AA134" s="227">
        <f t="shared" si="10"/>
        <v>0</v>
      </c>
      <c r="AB134" s="227">
        <f t="shared" si="10"/>
        <v>0</v>
      </c>
      <c r="AC134" s="227">
        <f t="shared" si="10"/>
        <v>0</v>
      </c>
      <c r="AD134" s="227">
        <f t="shared" si="10"/>
        <v>0</v>
      </c>
      <c r="AE134" s="227">
        <f t="shared" si="10"/>
        <v>0</v>
      </c>
      <c r="AF134" s="227">
        <f t="shared" si="10"/>
        <v>0</v>
      </c>
      <c r="AG134" s="227">
        <f t="shared" si="10"/>
        <v>0</v>
      </c>
      <c r="AH134" s="227">
        <f t="shared" si="10"/>
        <v>0</v>
      </c>
      <c r="AI134" s="228">
        <f t="shared" si="10"/>
        <v>0</v>
      </c>
      <c r="AJ134" s="228">
        <f t="shared" si="10"/>
        <v>0</v>
      </c>
      <c r="AK134" s="228">
        <f t="shared" si="10"/>
        <v>0</v>
      </c>
      <c r="AL134" s="228">
        <f t="shared" si="10"/>
        <v>0</v>
      </c>
      <c r="AM134" s="228">
        <f t="shared" si="11"/>
        <v>0</v>
      </c>
      <c r="AN134" s="228">
        <f t="shared" si="11"/>
        <v>0</v>
      </c>
      <c r="AO134" s="228">
        <f t="shared" si="11"/>
        <v>0</v>
      </c>
      <c r="AP134" s="228">
        <f t="shared" si="11"/>
        <v>0</v>
      </c>
      <c r="AQ134" s="228">
        <f t="shared" si="11"/>
        <v>0</v>
      </c>
      <c r="AR134" s="228">
        <f t="shared" si="11"/>
        <v>0</v>
      </c>
      <c r="AS134" s="228">
        <f t="shared" si="11"/>
        <v>0</v>
      </c>
      <c r="AT134" s="228">
        <f t="shared" si="11"/>
        <v>0</v>
      </c>
      <c r="AU134" s="228">
        <f t="shared" si="11"/>
        <v>0</v>
      </c>
      <c r="AV134" s="228">
        <f t="shared" si="11"/>
        <v>0</v>
      </c>
      <c r="AW134" s="223">
        <f t="shared" si="11"/>
        <v>0</v>
      </c>
      <c r="AX134" s="223">
        <f t="shared" si="11"/>
        <v>0</v>
      </c>
      <c r="AY134" s="223">
        <f t="shared" si="11"/>
        <v>0</v>
      </c>
      <c r="AZ134" s="223">
        <f t="shared" si="11"/>
        <v>0</v>
      </c>
      <c r="BA134" s="223">
        <f t="shared" si="11"/>
        <v>0</v>
      </c>
      <c r="BB134" s="223">
        <f t="shared" si="11"/>
        <v>0</v>
      </c>
      <c r="BC134" s="223">
        <f t="shared" si="12"/>
        <v>0</v>
      </c>
      <c r="BD134" s="223">
        <f t="shared" si="12"/>
        <v>0</v>
      </c>
      <c r="BE134" s="223">
        <f t="shared" si="12"/>
        <v>0</v>
      </c>
      <c r="BF134" s="223">
        <f t="shared" si="12"/>
        <v>0</v>
      </c>
      <c r="BG134" s="223">
        <f t="shared" si="12"/>
        <v>0</v>
      </c>
      <c r="BH134" s="223">
        <f t="shared" si="12"/>
        <v>0</v>
      </c>
      <c r="BI134" s="223">
        <f t="shared" si="12"/>
        <v>0</v>
      </c>
      <c r="BJ134" s="223">
        <f t="shared" si="12"/>
        <v>0</v>
      </c>
      <c r="BK134" s="223">
        <f t="shared" si="12"/>
        <v>0</v>
      </c>
      <c r="BL134" s="223">
        <f t="shared" si="12"/>
        <v>0</v>
      </c>
      <c r="BM134" s="223">
        <f t="shared" si="12"/>
        <v>0</v>
      </c>
      <c r="BN134" s="223">
        <f t="shared" si="12"/>
        <v>0</v>
      </c>
      <c r="BO134" s="223">
        <f t="shared" si="12"/>
        <v>0</v>
      </c>
      <c r="BP134" s="223">
        <f t="shared" si="12"/>
        <v>0</v>
      </c>
      <c r="BQ134" s="223">
        <f t="shared" si="12"/>
        <v>0</v>
      </c>
      <c r="BR134" s="223">
        <f t="shared" si="12"/>
        <v>0</v>
      </c>
      <c r="BS134" s="223">
        <f t="shared" si="13"/>
        <v>0</v>
      </c>
      <c r="BT134" s="223">
        <f t="shared" si="13"/>
        <v>0</v>
      </c>
      <c r="BU134" s="223">
        <f t="shared" si="13"/>
        <v>0</v>
      </c>
      <c r="BV134" s="223">
        <f t="shared" si="13"/>
        <v>0</v>
      </c>
      <c r="BW134" s="223">
        <f t="shared" si="13"/>
        <v>0</v>
      </c>
      <c r="BX134" s="223">
        <f t="shared" si="13"/>
        <v>0</v>
      </c>
      <c r="BY134" s="223">
        <f t="shared" si="13"/>
        <v>0</v>
      </c>
      <c r="BZ134" s="223">
        <f t="shared" si="13"/>
        <v>0</v>
      </c>
      <c r="CA134" s="223">
        <f t="shared" si="13"/>
        <v>0</v>
      </c>
      <c r="CB134" s="223">
        <f t="shared" si="13"/>
        <v>0</v>
      </c>
      <c r="CC134" s="223">
        <f t="shared" si="13"/>
        <v>0</v>
      </c>
      <c r="CD134" s="223">
        <f t="shared" si="13"/>
        <v>0</v>
      </c>
      <c r="CE134" s="223">
        <f t="shared" si="13"/>
        <v>0</v>
      </c>
      <c r="CF134" s="223">
        <f t="shared" si="13"/>
        <v>0</v>
      </c>
      <c r="CG134" s="223">
        <f t="shared" si="13"/>
        <v>0</v>
      </c>
      <c r="CH134" s="223">
        <f t="shared" si="13"/>
        <v>0</v>
      </c>
      <c r="CI134" s="223">
        <f t="shared" si="14"/>
        <v>0</v>
      </c>
      <c r="CJ134" s="223">
        <f t="shared" si="14"/>
        <v>0</v>
      </c>
      <c r="CK134" s="223">
        <f t="shared" si="14"/>
        <v>0</v>
      </c>
      <c r="CL134" s="223">
        <f t="shared" si="14"/>
        <v>0</v>
      </c>
      <c r="CM134" s="223">
        <f t="shared" si="14"/>
        <v>0</v>
      </c>
      <c r="CN134" s="223">
        <f t="shared" si="14"/>
        <v>0</v>
      </c>
      <c r="CO134" s="223">
        <f t="shared" si="14"/>
        <v>0</v>
      </c>
      <c r="CP134" s="223">
        <f t="shared" si="14"/>
        <v>0</v>
      </c>
      <c r="CQ134" s="223">
        <f t="shared" si="14"/>
        <v>0</v>
      </c>
      <c r="CR134" s="223">
        <f t="shared" si="14"/>
        <v>0</v>
      </c>
      <c r="CS134" s="223">
        <f t="shared" si="14"/>
        <v>0</v>
      </c>
      <c r="CT134" s="223">
        <f t="shared" si="14"/>
        <v>0</v>
      </c>
      <c r="CU134" s="223">
        <f t="shared" si="14"/>
        <v>0</v>
      </c>
      <c r="CV134" s="223">
        <f t="shared" si="14"/>
        <v>0</v>
      </c>
      <c r="CW134" s="223">
        <f t="shared" si="14"/>
        <v>0</v>
      </c>
      <c r="CX134" s="223">
        <f t="shared" si="14"/>
        <v>0</v>
      </c>
      <c r="CY134" s="223">
        <f t="shared" si="15"/>
        <v>0</v>
      </c>
      <c r="CZ134" s="223">
        <f t="shared" si="15"/>
        <v>0</v>
      </c>
      <c r="DA134" s="223">
        <f t="shared" si="15"/>
        <v>0</v>
      </c>
      <c r="DB134" s="191"/>
      <c r="DC134" s="191"/>
      <c r="DD134" s="191"/>
      <c r="DE134" s="191"/>
      <c r="DF134" s="191"/>
      <c r="DG134" s="191"/>
      <c r="DH134" s="191"/>
      <c r="DI134" s="191"/>
      <c r="DJ134" s="191"/>
      <c r="DK134" s="191"/>
      <c r="DL134" s="191"/>
      <c r="DM134" s="191"/>
      <c r="DN134" s="191"/>
      <c r="DO134" s="191"/>
      <c r="DP134" s="191"/>
      <c r="DQ134" s="191"/>
      <c r="DR134" s="191"/>
      <c r="DS134" s="230" t="str">
        <f t="shared" si="17"/>
        <v>37N</v>
      </c>
      <c r="DT134" s="191"/>
      <c r="DU134" s="191"/>
      <c r="DV134" s="191"/>
      <c r="DW134" s="191"/>
      <c r="DX134" s="191"/>
      <c r="DY134" s="191"/>
      <c r="DZ134" s="191"/>
      <c r="EA134" s="231" t="str">
        <f>IF($C$105=$B$106,S$115,IF($C$105=$B$107,S$116,IF($C$105=$B$108,S$117,"")))</f>
        <v>12W</v>
      </c>
      <c r="EB134" s="191"/>
      <c r="EC134" s="191"/>
      <c r="ED134" s="191"/>
      <c r="EE134" s="191"/>
      <c r="EF134" s="191"/>
      <c r="EG134" s="191"/>
      <c r="EH134" s="191"/>
      <c r="EI134" s="191"/>
    </row>
    <row r="135" spans="1:139" x14ac:dyDescent="0.35">
      <c r="A135" s="191">
        <f t="shared" si="16"/>
        <v>0</v>
      </c>
      <c r="B135" s="191">
        <f t="shared" si="18"/>
        <v>15</v>
      </c>
      <c r="C135" s="191" t="s">
        <v>379</v>
      </c>
      <c r="D135" s="191" t="s">
        <v>380</v>
      </c>
      <c r="E135" s="191"/>
      <c r="F135" s="191"/>
      <c r="G135" s="223">
        <f t="shared" si="9"/>
        <v>0</v>
      </c>
      <c r="H135" s="223">
        <f t="shared" si="9"/>
        <v>0</v>
      </c>
      <c r="I135" s="223">
        <f t="shared" si="9"/>
        <v>0</v>
      </c>
      <c r="J135" s="224">
        <f t="shared" si="9"/>
        <v>0</v>
      </c>
      <c r="K135" s="224">
        <f t="shared" si="9"/>
        <v>0</v>
      </c>
      <c r="L135" s="225">
        <f t="shared" si="9"/>
        <v>0</v>
      </c>
      <c r="M135" s="225">
        <f t="shared" si="9"/>
        <v>0</v>
      </c>
      <c r="N135" s="226">
        <f t="shared" si="9"/>
        <v>0</v>
      </c>
      <c r="O135" s="226">
        <f t="shared" si="9"/>
        <v>0</v>
      </c>
      <c r="P135" s="226">
        <f t="shared" si="9"/>
        <v>0</v>
      </c>
      <c r="Q135" s="226">
        <f t="shared" si="9"/>
        <v>0</v>
      </c>
      <c r="R135" s="226">
        <f t="shared" si="9"/>
        <v>0</v>
      </c>
      <c r="S135" s="226">
        <f t="shared" si="9"/>
        <v>0</v>
      </c>
      <c r="T135" s="226">
        <f t="shared" si="9"/>
        <v>0</v>
      </c>
      <c r="U135" s="226">
        <f t="shared" si="9"/>
        <v>0</v>
      </c>
      <c r="V135" s="226">
        <f t="shared" si="9"/>
        <v>0</v>
      </c>
      <c r="W135" s="226">
        <f t="shared" si="10"/>
        <v>0</v>
      </c>
      <c r="X135" s="226">
        <f t="shared" si="10"/>
        <v>0</v>
      </c>
      <c r="Y135" s="227">
        <f t="shared" si="10"/>
        <v>0</v>
      </c>
      <c r="Z135" s="227">
        <f t="shared" si="10"/>
        <v>0</v>
      </c>
      <c r="AA135" s="227">
        <f t="shared" si="10"/>
        <v>0</v>
      </c>
      <c r="AB135" s="227">
        <f t="shared" si="10"/>
        <v>0</v>
      </c>
      <c r="AC135" s="227">
        <f t="shared" si="10"/>
        <v>0</v>
      </c>
      <c r="AD135" s="227">
        <f t="shared" si="10"/>
        <v>0</v>
      </c>
      <c r="AE135" s="227">
        <f t="shared" si="10"/>
        <v>0</v>
      </c>
      <c r="AF135" s="227">
        <f t="shared" si="10"/>
        <v>0</v>
      </c>
      <c r="AG135" s="227">
        <f t="shared" si="10"/>
        <v>0</v>
      </c>
      <c r="AH135" s="227">
        <f t="shared" si="10"/>
        <v>0</v>
      </c>
      <c r="AI135" s="227">
        <f t="shared" si="10"/>
        <v>0</v>
      </c>
      <c r="AJ135" s="228">
        <f t="shared" si="10"/>
        <v>0</v>
      </c>
      <c r="AK135" s="228">
        <f t="shared" si="10"/>
        <v>0</v>
      </c>
      <c r="AL135" s="228">
        <f t="shared" si="10"/>
        <v>0</v>
      </c>
      <c r="AM135" s="228">
        <f t="shared" si="11"/>
        <v>0</v>
      </c>
      <c r="AN135" s="228">
        <f t="shared" si="11"/>
        <v>0</v>
      </c>
      <c r="AO135" s="228">
        <f t="shared" si="11"/>
        <v>0</v>
      </c>
      <c r="AP135" s="228">
        <f t="shared" si="11"/>
        <v>0</v>
      </c>
      <c r="AQ135" s="228">
        <f t="shared" si="11"/>
        <v>0</v>
      </c>
      <c r="AR135" s="228">
        <f t="shared" si="11"/>
        <v>0</v>
      </c>
      <c r="AS135" s="228">
        <f t="shared" si="11"/>
        <v>0</v>
      </c>
      <c r="AT135" s="228">
        <f t="shared" si="11"/>
        <v>0</v>
      </c>
      <c r="AU135" s="228">
        <f t="shared" si="11"/>
        <v>0</v>
      </c>
      <c r="AV135" s="228">
        <f t="shared" si="11"/>
        <v>0</v>
      </c>
      <c r="AW135" s="223">
        <f t="shared" si="11"/>
        <v>0</v>
      </c>
      <c r="AX135" s="223">
        <f t="shared" si="11"/>
        <v>0</v>
      </c>
      <c r="AY135" s="223">
        <f t="shared" si="11"/>
        <v>0</v>
      </c>
      <c r="AZ135" s="223">
        <f t="shared" si="11"/>
        <v>0</v>
      </c>
      <c r="BA135" s="223">
        <f t="shared" si="11"/>
        <v>0</v>
      </c>
      <c r="BB135" s="223">
        <f t="shared" si="11"/>
        <v>0</v>
      </c>
      <c r="BC135" s="223">
        <f t="shared" si="12"/>
        <v>0</v>
      </c>
      <c r="BD135" s="223">
        <f t="shared" si="12"/>
        <v>0</v>
      </c>
      <c r="BE135" s="223">
        <f t="shared" si="12"/>
        <v>0</v>
      </c>
      <c r="BF135" s="223">
        <f t="shared" si="12"/>
        <v>0</v>
      </c>
      <c r="BG135" s="223">
        <f t="shared" si="12"/>
        <v>0</v>
      </c>
      <c r="BH135" s="223">
        <f t="shared" si="12"/>
        <v>0</v>
      </c>
      <c r="BI135" s="223">
        <f t="shared" si="12"/>
        <v>0</v>
      </c>
      <c r="BJ135" s="223">
        <f t="shared" si="12"/>
        <v>0</v>
      </c>
      <c r="BK135" s="223">
        <f t="shared" si="12"/>
        <v>0</v>
      </c>
      <c r="BL135" s="223">
        <f t="shared" si="12"/>
        <v>0</v>
      </c>
      <c r="BM135" s="223">
        <f t="shared" si="12"/>
        <v>0</v>
      </c>
      <c r="BN135" s="223">
        <f t="shared" si="12"/>
        <v>0</v>
      </c>
      <c r="BO135" s="223">
        <f t="shared" si="12"/>
        <v>0</v>
      </c>
      <c r="BP135" s="223">
        <f t="shared" si="12"/>
        <v>0</v>
      </c>
      <c r="BQ135" s="223">
        <f t="shared" si="12"/>
        <v>0</v>
      </c>
      <c r="BR135" s="223">
        <f t="shared" si="12"/>
        <v>0</v>
      </c>
      <c r="BS135" s="223">
        <f t="shared" si="13"/>
        <v>0</v>
      </c>
      <c r="BT135" s="223">
        <f t="shared" si="13"/>
        <v>0</v>
      </c>
      <c r="BU135" s="223">
        <f t="shared" si="13"/>
        <v>0</v>
      </c>
      <c r="BV135" s="223">
        <f t="shared" si="13"/>
        <v>0</v>
      </c>
      <c r="BW135" s="223">
        <f t="shared" si="13"/>
        <v>0</v>
      </c>
      <c r="BX135" s="223">
        <f t="shared" si="13"/>
        <v>0</v>
      </c>
      <c r="BY135" s="223">
        <f t="shared" si="13"/>
        <v>0</v>
      </c>
      <c r="BZ135" s="223">
        <f t="shared" si="13"/>
        <v>0</v>
      </c>
      <c r="CA135" s="223">
        <f t="shared" si="13"/>
        <v>0</v>
      </c>
      <c r="CB135" s="223">
        <f t="shared" si="13"/>
        <v>0</v>
      </c>
      <c r="CC135" s="223">
        <f t="shared" si="13"/>
        <v>0</v>
      </c>
      <c r="CD135" s="223">
        <f t="shared" si="13"/>
        <v>0</v>
      </c>
      <c r="CE135" s="223">
        <f t="shared" si="13"/>
        <v>0</v>
      </c>
      <c r="CF135" s="223">
        <f t="shared" si="13"/>
        <v>0</v>
      </c>
      <c r="CG135" s="223">
        <f t="shared" si="13"/>
        <v>0</v>
      </c>
      <c r="CH135" s="223">
        <f t="shared" si="13"/>
        <v>0</v>
      </c>
      <c r="CI135" s="223">
        <f t="shared" si="14"/>
        <v>0</v>
      </c>
      <c r="CJ135" s="223">
        <f t="shared" si="14"/>
        <v>0</v>
      </c>
      <c r="CK135" s="223">
        <f t="shared" si="14"/>
        <v>0</v>
      </c>
      <c r="CL135" s="223">
        <f t="shared" si="14"/>
        <v>0</v>
      </c>
      <c r="CM135" s="223">
        <f t="shared" si="14"/>
        <v>0</v>
      </c>
      <c r="CN135" s="223">
        <f t="shared" si="14"/>
        <v>0</v>
      </c>
      <c r="CO135" s="223">
        <f t="shared" si="14"/>
        <v>0</v>
      </c>
      <c r="CP135" s="223">
        <f t="shared" si="14"/>
        <v>0</v>
      </c>
      <c r="CQ135" s="223">
        <f t="shared" si="14"/>
        <v>0</v>
      </c>
      <c r="CR135" s="223">
        <f t="shared" si="14"/>
        <v>0</v>
      </c>
      <c r="CS135" s="223">
        <f t="shared" si="14"/>
        <v>0</v>
      </c>
      <c r="CT135" s="223">
        <f t="shared" si="14"/>
        <v>0</v>
      </c>
      <c r="CU135" s="223">
        <f t="shared" si="14"/>
        <v>0</v>
      </c>
      <c r="CV135" s="223">
        <f t="shared" si="14"/>
        <v>0</v>
      </c>
      <c r="CW135" s="223">
        <f t="shared" si="14"/>
        <v>0</v>
      </c>
      <c r="CX135" s="223">
        <f t="shared" si="14"/>
        <v>0</v>
      </c>
      <c r="CY135" s="223">
        <f t="shared" si="15"/>
        <v>0</v>
      </c>
      <c r="CZ135" s="223">
        <f t="shared" si="15"/>
        <v>0</v>
      </c>
      <c r="DA135" s="223">
        <f t="shared" si="15"/>
        <v>0</v>
      </c>
      <c r="DB135" s="191"/>
      <c r="DC135" s="191"/>
      <c r="DD135" s="191"/>
      <c r="DE135" s="191"/>
      <c r="DF135" s="191"/>
      <c r="DG135" s="191"/>
      <c r="DH135" s="191"/>
      <c r="DI135" s="191"/>
      <c r="DJ135" s="191"/>
      <c r="DK135" s="191"/>
      <c r="DL135" s="191"/>
      <c r="DM135" s="191"/>
      <c r="DN135" s="191"/>
      <c r="DO135" s="191"/>
      <c r="DP135" s="191"/>
      <c r="DQ135" s="191"/>
      <c r="DR135" s="191"/>
      <c r="DS135" s="230" t="str">
        <f t="shared" si="17"/>
        <v>36N</v>
      </c>
      <c r="DT135" s="191"/>
      <c r="DU135" s="191"/>
      <c r="DV135" s="191"/>
      <c r="DW135" s="191"/>
      <c r="DX135" s="191"/>
      <c r="DY135" s="191"/>
      <c r="DZ135" s="191"/>
      <c r="EA135" s="231" t="str">
        <f>IF($C$105=$B$106,T$115,IF($C$105=$B$107,T$116,IF($C$105=$B$108,T$117,"")))</f>
        <v>11W</v>
      </c>
      <c r="EB135" s="191"/>
      <c r="EC135" s="191"/>
      <c r="ED135" s="191"/>
      <c r="EE135" s="191"/>
      <c r="EF135" s="191"/>
      <c r="EG135" s="191"/>
      <c r="EH135" s="191"/>
      <c r="EI135" s="191"/>
    </row>
    <row r="136" spans="1:139" x14ac:dyDescent="0.35">
      <c r="A136" s="191">
        <f t="shared" si="16"/>
        <v>0</v>
      </c>
      <c r="B136" s="191">
        <f t="shared" si="18"/>
        <v>16</v>
      </c>
      <c r="C136" s="191" t="s">
        <v>381</v>
      </c>
      <c r="D136" s="191" t="s">
        <v>382</v>
      </c>
      <c r="E136" s="191"/>
      <c r="F136" s="191"/>
      <c r="G136" s="223">
        <f t="shared" si="9"/>
        <v>0</v>
      </c>
      <c r="H136" s="223">
        <f t="shared" si="9"/>
        <v>0</v>
      </c>
      <c r="I136" s="224">
        <f t="shared" si="9"/>
        <v>0</v>
      </c>
      <c r="J136" s="224">
        <f t="shared" si="9"/>
        <v>0</v>
      </c>
      <c r="K136" s="224">
        <f t="shared" si="9"/>
        <v>0</v>
      </c>
      <c r="L136" s="225">
        <f t="shared" si="9"/>
        <v>0</v>
      </c>
      <c r="M136" s="225">
        <f t="shared" si="9"/>
        <v>0</v>
      </c>
      <c r="N136" s="226">
        <f t="shared" si="9"/>
        <v>0</v>
      </c>
      <c r="O136" s="226">
        <f t="shared" si="9"/>
        <v>0</v>
      </c>
      <c r="P136" s="226">
        <f t="shared" si="9"/>
        <v>0</v>
      </c>
      <c r="Q136" s="226">
        <f t="shared" si="9"/>
        <v>0</v>
      </c>
      <c r="R136" s="226">
        <f t="shared" si="9"/>
        <v>0</v>
      </c>
      <c r="S136" s="226">
        <f t="shared" si="9"/>
        <v>0</v>
      </c>
      <c r="T136" s="226">
        <f t="shared" si="9"/>
        <v>0</v>
      </c>
      <c r="U136" s="226">
        <f t="shared" si="9"/>
        <v>0</v>
      </c>
      <c r="V136" s="226">
        <f>MIN(V$119,$A136)</f>
        <v>0</v>
      </c>
      <c r="W136" s="226">
        <f t="shared" si="10"/>
        <v>0</v>
      </c>
      <c r="X136" s="226">
        <f t="shared" si="10"/>
        <v>0</v>
      </c>
      <c r="Y136" s="227">
        <f t="shared" si="10"/>
        <v>0</v>
      </c>
      <c r="Z136" s="227">
        <f t="shared" si="10"/>
        <v>0</v>
      </c>
      <c r="AA136" s="227">
        <f t="shared" si="10"/>
        <v>0</v>
      </c>
      <c r="AB136" s="227">
        <f t="shared" si="10"/>
        <v>0</v>
      </c>
      <c r="AC136" s="227">
        <f t="shared" si="10"/>
        <v>0</v>
      </c>
      <c r="AD136" s="227">
        <f t="shared" si="10"/>
        <v>0</v>
      </c>
      <c r="AE136" s="227">
        <f t="shared" si="10"/>
        <v>0</v>
      </c>
      <c r="AF136" s="227">
        <f t="shared" si="10"/>
        <v>0</v>
      </c>
      <c r="AG136" s="227">
        <f t="shared" si="10"/>
        <v>0</v>
      </c>
      <c r="AH136" s="227">
        <f t="shared" si="10"/>
        <v>0</v>
      </c>
      <c r="AI136" s="227">
        <f t="shared" si="10"/>
        <v>0</v>
      </c>
      <c r="AJ136" s="227">
        <f t="shared" si="10"/>
        <v>0</v>
      </c>
      <c r="AK136" s="228">
        <f t="shared" si="10"/>
        <v>0</v>
      </c>
      <c r="AL136" s="228">
        <f>MIN(AL$119,$A136)</f>
        <v>0</v>
      </c>
      <c r="AM136" s="228">
        <f t="shared" si="11"/>
        <v>0</v>
      </c>
      <c r="AN136" s="228">
        <f t="shared" si="11"/>
        <v>0</v>
      </c>
      <c r="AO136" s="228">
        <f t="shared" si="11"/>
        <v>0</v>
      </c>
      <c r="AP136" s="228">
        <f t="shared" si="11"/>
        <v>0</v>
      </c>
      <c r="AQ136" s="228">
        <f t="shared" si="11"/>
        <v>0</v>
      </c>
      <c r="AR136" s="228">
        <f t="shared" si="11"/>
        <v>0</v>
      </c>
      <c r="AS136" s="228">
        <f t="shared" si="11"/>
        <v>0</v>
      </c>
      <c r="AT136" s="228">
        <f t="shared" si="11"/>
        <v>0</v>
      </c>
      <c r="AU136" s="228">
        <f t="shared" si="11"/>
        <v>0</v>
      </c>
      <c r="AV136" s="228">
        <f t="shared" si="11"/>
        <v>0</v>
      </c>
      <c r="AW136" s="223">
        <f t="shared" si="11"/>
        <v>0</v>
      </c>
      <c r="AX136" s="223">
        <f t="shared" si="11"/>
        <v>0</v>
      </c>
      <c r="AY136" s="223">
        <f t="shared" si="11"/>
        <v>0</v>
      </c>
      <c r="AZ136" s="223">
        <f t="shared" si="11"/>
        <v>0</v>
      </c>
      <c r="BA136" s="223">
        <f t="shared" si="11"/>
        <v>0</v>
      </c>
      <c r="BB136" s="223">
        <f>MIN(BB$119,$A136)</f>
        <v>0</v>
      </c>
      <c r="BC136" s="223">
        <f t="shared" si="12"/>
        <v>0</v>
      </c>
      <c r="BD136" s="223">
        <f t="shared" si="12"/>
        <v>0</v>
      </c>
      <c r="BE136" s="223">
        <f t="shared" si="12"/>
        <v>0</v>
      </c>
      <c r="BF136" s="223">
        <f t="shared" si="12"/>
        <v>0</v>
      </c>
      <c r="BG136" s="223">
        <f t="shared" si="12"/>
        <v>0</v>
      </c>
      <c r="BH136" s="223">
        <f t="shared" si="12"/>
        <v>0</v>
      </c>
      <c r="BI136" s="223">
        <f t="shared" si="12"/>
        <v>0</v>
      </c>
      <c r="BJ136" s="223">
        <f t="shared" si="12"/>
        <v>0</v>
      </c>
      <c r="BK136" s="223">
        <f t="shared" si="12"/>
        <v>0</v>
      </c>
      <c r="BL136" s="223">
        <f t="shared" si="12"/>
        <v>0</v>
      </c>
      <c r="BM136" s="223">
        <f t="shared" si="12"/>
        <v>0</v>
      </c>
      <c r="BN136" s="223">
        <f t="shared" si="12"/>
        <v>0</v>
      </c>
      <c r="BO136" s="223">
        <f t="shared" si="12"/>
        <v>0</v>
      </c>
      <c r="BP136" s="223">
        <f t="shared" si="12"/>
        <v>0</v>
      </c>
      <c r="BQ136" s="223">
        <f t="shared" si="12"/>
        <v>0</v>
      </c>
      <c r="BR136" s="223">
        <f>MIN(BR$119,$A136)</f>
        <v>0</v>
      </c>
      <c r="BS136" s="223">
        <f t="shared" si="13"/>
        <v>0</v>
      </c>
      <c r="BT136" s="223">
        <f t="shared" si="13"/>
        <v>0</v>
      </c>
      <c r="BU136" s="223">
        <f t="shared" si="13"/>
        <v>0</v>
      </c>
      <c r="BV136" s="223">
        <f t="shared" si="13"/>
        <v>0</v>
      </c>
      <c r="BW136" s="223">
        <f t="shared" si="13"/>
        <v>0</v>
      </c>
      <c r="BX136" s="223">
        <f t="shared" si="13"/>
        <v>0</v>
      </c>
      <c r="BY136" s="223">
        <f t="shared" si="13"/>
        <v>0</v>
      </c>
      <c r="BZ136" s="223">
        <f t="shared" si="13"/>
        <v>0</v>
      </c>
      <c r="CA136" s="223">
        <f t="shared" si="13"/>
        <v>0</v>
      </c>
      <c r="CB136" s="223">
        <f t="shared" si="13"/>
        <v>0</v>
      </c>
      <c r="CC136" s="223">
        <f t="shared" si="13"/>
        <v>0</v>
      </c>
      <c r="CD136" s="223">
        <f t="shared" si="13"/>
        <v>0</v>
      </c>
      <c r="CE136" s="223">
        <f t="shared" si="13"/>
        <v>0</v>
      </c>
      <c r="CF136" s="223">
        <f t="shared" si="13"/>
        <v>0</v>
      </c>
      <c r="CG136" s="223">
        <f t="shared" si="13"/>
        <v>0</v>
      </c>
      <c r="CH136" s="223">
        <f>MIN(CH$119,$A136)</f>
        <v>0</v>
      </c>
      <c r="CI136" s="223">
        <f t="shared" si="14"/>
        <v>0</v>
      </c>
      <c r="CJ136" s="223">
        <f t="shared" si="14"/>
        <v>0</v>
      </c>
      <c r="CK136" s="223">
        <f t="shared" si="14"/>
        <v>0</v>
      </c>
      <c r="CL136" s="223">
        <f t="shared" si="14"/>
        <v>0</v>
      </c>
      <c r="CM136" s="223">
        <f t="shared" si="14"/>
        <v>0</v>
      </c>
      <c r="CN136" s="223">
        <f t="shared" si="14"/>
        <v>0</v>
      </c>
      <c r="CO136" s="223">
        <f t="shared" si="14"/>
        <v>0</v>
      </c>
      <c r="CP136" s="223">
        <f t="shared" si="14"/>
        <v>0</v>
      </c>
      <c r="CQ136" s="223">
        <f t="shared" si="14"/>
        <v>0</v>
      </c>
      <c r="CR136" s="223">
        <f t="shared" si="14"/>
        <v>0</v>
      </c>
      <c r="CS136" s="223">
        <f t="shared" si="14"/>
        <v>0</v>
      </c>
      <c r="CT136" s="223">
        <f t="shared" si="14"/>
        <v>0</v>
      </c>
      <c r="CU136" s="223">
        <f t="shared" si="14"/>
        <v>0</v>
      </c>
      <c r="CV136" s="223">
        <f t="shared" si="14"/>
        <v>0</v>
      </c>
      <c r="CW136" s="223">
        <f t="shared" si="14"/>
        <v>0</v>
      </c>
      <c r="CX136" s="223">
        <f>MIN(CX$119,$A136)</f>
        <v>0</v>
      </c>
      <c r="CY136" s="223">
        <f t="shared" si="15"/>
        <v>0</v>
      </c>
      <c r="CZ136" s="223">
        <f t="shared" si="15"/>
        <v>0</v>
      </c>
      <c r="DA136" s="223">
        <f t="shared" si="15"/>
        <v>0</v>
      </c>
      <c r="DB136" s="191"/>
      <c r="DC136" s="191"/>
      <c r="DD136" s="191"/>
      <c r="DE136" s="191"/>
      <c r="DF136" s="191"/>
      <c r="DG136" s="191"/>
      <c r="DH136" s="191"/>
      <c r="DI136" s="191"/>
      <c r="DJ136" s="191"/>
      <c r="DK136" s="191"/>
      <c r="DL136" s="191"/>
      <c r="DM136" s="191"/>
      <c r="DN136" s="191"/>
      <c r="DO136" s="191"/>
      <c r="DP136" s="191"/>
      <c r="DQ136" s="191"/>
      <c r="DR136" s="191"/>
      <c r="DS136" s="230" t="str">
        <f t="shared" si="17"/>
        <v>35N</v>
      </c>
      <c r="DT136" s="191"/>
      <c r="DU136" s="191"/>
      <c r="DV136" s="191"/>
      <c r="DW136" s="191"/>
      <c r="DX136" s="191"/>
      <c r="DY136" s="191"/>
      <c r="DZ136" s="191"/>
      <c r="EA136" s="231" t="str">
        <f>IF($C$105=$B$106,U$115,IF($C$105=$B$107,U$116,IF($C$105=$B$108,U$117,"")))</f>
        <v>10W</v>
      </c>
      <c r="EB136" s="191"/>
      <c r="EC136" s="191"/>
      <c r="ED136" s="191"/>
      <c r="EE136" s="191"/>
      <c r="EF136" s="191"/>
      <c r="EG136" s="191"/>
      <c r="EH136" s="191"/>
      <c r="EI136" s="191"/>
    </row>
    <row r="137" spans="1:139" x14ac:dyDescent="0.35">
      <c r="A137" s="191">
        <f t="shared" si="16"/>
        <v>0</v>
      </c>
      <c r="B137" s="191">
        <f t="shared" si="18"/>
        <v>17</v>
      </c>
      <c r="C137" s="191" t="s">
        <v>383</v>
      </c>
      <c r="D137" s="191" t="s">
        <v>384</v>
      </c>
      <c r="E137" s="191"/>
      <c r="F137" s="191"/>
      <c r="G137" s="223">
        <f t="shared" ref="G137:V152" si="19">MIN(G$119,$A137)</f>
        <v>0</v>
      </c>
      <c r="H137" s="223">
        <f t="shared" si="19"/>
        <v>0</v>
      </c>
      <c r="I137" s="224">
        <f t="shared" si="19"/>
        <v>0</v>
      </c>
      <c r="J137" s="224">
        <f t="shared" si="19"/>
        <v>0</v>
      </c>
      <c r="K137" s="225">
        <f t="shared" si="19"/>
        <v>0</v>
      </c>
      <c r="L137" s="225">
        <f t="shared" si="19"/>
        <v>0</v>
      </c>
      <c r="M137" s="225">
        <f t="shared" si="19"/>
        <v>0</v>
      </c>
      <c r="N137" s="226">
        <f t="shared" si="19"/>
        <v>0</v>
      </c>
      <c r="O137" s="226">
        <f t="shared" si="19"/>
        <v>0</v>
      </c>
      <c r="P137" s="226">
        <f t="shared" si="19"/>
        <v>0</v>
      </c>
      <c r="Q137" s="226">
        <f t="shared" si="19"/>
        <v>0</v>
      </c>
      <c r="R137" s="226">
        <f t="shared" si="19"/>
        <v>0</v>
      </c>
      <c r="S137" s="226">
        <f t="shared" si="19"/>
        <v>0</v>
      </c>
      <c r="T137" s="226">
        <f t="shared" si="19"/>
        <v>0</v>
      </c>
      <c r="U137" s="226">
        <f t="shared" si="19"/>
        <v>0</v>
      </c>
      <c r="V137" s="226">
        <f t="shared" si="19"/>
        <v>0</v>
      </c>
      <c r="W137" s="226">
        <f t="shared" ref="W137:AL152" si="20">MIN(W$119,$A137)</f>
        <v>0</v>
      </c>
      <c r="X137" s="226">
        <f t="shared" si="20"/>
        <v>0</v>
      </c>
      <c r="Y137" s="227">
        <f t="shared" si="20"/>
        <v>0</v>
      </c>
      <c r="Z137" s="227">
        <f t="shared" si="20"/>
        <v>0</v>
      </c>
      <c r="AA137" s="232">
        <f t="shared" si="20"/>
        <v>0</v>
      </c>
      <c r="AB137" s="232">
        <f t="shared" si="20"/>
        <v>0</v>
      </c>
      <c r="AC137" s="227">
        <f t="shared" si="20"/>
        <v>0</v>
      </c>
      <c r="AD137" s="227">
        <f t="shared" si="20"/>
        <v>0</v>
      </c>
      <c r="AE137" s="227">
        <f t="shared" si="20"/>
        <v>0</v>
      </c>
      <c r="AF137" s="227">
        <f t="shared" si="20"/>
        <v>0</v>
      </c>
      <c r="AG137" s="227">
        <f t="shared" si="20"/>
        <v>0</v>
      </c>
      <c r="AH137" s="226">
        <f t="shared" si="20"/>
        <v>0</v>
      </c>
      <c r="AI137" s="226">
        <f t="shared" si="20"/>
        <v>0</v>
      </c>
      <c r="AJ137" s="227">
        <f t="shared" si="20"/>
        <v>0</v>
      </c>
      <c r="AK137" s="227">
        <f t="shared" si="20"/>
        <v>0</v>
      </c>
      <c r="AL137" s="228">
        <f t="shared" si="20"/>
        <v>0</v>
      </c>
      <c r="AM137" s="228">
        <f t="shared" ref="AM137:BB152" si="21">MIN(AM$119,$A137)</f>
        <v>0</v>
      </c>
      <c r="AN137" s="228">
        <f t="shared" si="21"/>
        <v>0</v>
      </c>
      <c r="AO137" s="228">
        <f t="shared" si="21"/>
        <v>0</v>
      </c>
      <c r="AP137" s="228">
        <f t="shared" si="21"/>
        <v>0</v>
      </c>
      <c r="AQ137" s="228">
        <f t="shared" si="21"/>
        <v>0</v>
      </c>
      <c r="AR137" s="228">
        <f t="shared" si="21"/>
        <v>0</v>
      </c>
      <c r="AS137" s="228">
        <f t="shared" si="21"/>
        <v>0</v>
      </c>
      <c r="AT137" s="228">
        <f t="shared" si="21"/>
        <v>0</v>
      </c>
      <c r="AU137" s="228">
        <f t="shared" si="21"/>
        <v>0</v>
      </c>
      <c r="AV137" s="228">
        <f t="shared" si="21"/>
        <v>0</v>
      </c>
      <c r="AW137" s="223">
        <f t="shared" si="21"/>
        <v>0</v>
      </c>
      <c r="AX137" s="223">
        <f t="shared" si="21"/>
        <v>0</v>
      </c>
      <c r="AY137" s="223">
        <f t="shared" si="21"/>
        <v>0</v>
      </c>
      <c r="AZ137" s="223">
        <f t="shared" si="21"/>
        <v>0</v>
      </c>
      <c r="BA137" s="223">
        <f t="shared" si="21"/>
        <v>0</v>
      </c>
      <c r="BB137" s="223">
        <f t="shared" si="21"/>
        <v>0</v>
      </c>
      <c r="BC137" s="223">
        <f t="shared" ref="BC137:BR152" si="22">MIN(BC$119,$A137)</f>
        <v>0</v>
      </c>
      <c r="BD137" s="223">
        <f t="shared" si="22"/>
        <v>0</v>
      </c>
      <c r="BE137" s="223">
        <f t="shared" si="22"/>
        <v>0</v>
      </c>
      <c r="BF137" s="223">
        <f t="shared" si="22"/>
        <v>0</v>
      </c>
      <c r="BG137" s="223">
        <f t="shared" si="22"/>
        <v>0</v>
      </c>
      <c r="BH137" s="223">
        <f t="shared" si="22"/>
        <v>0</v>
      </c>
      <c r="BI137" s="223">
        <f t="shared" si="22"/>
        <v>0</v>
      </c>
      <c r="BJ137" s="223">
        <f t="shared" si="22"/>
        <v>0</v>
      </c>
      <c r="BK137" s="223">
        <f t="shared" si="22"/>
        <v>0</v>
      </c>
      <c r="BL137" s="223">
        <f t="shared" si="22"/>
        <v>0</v>
      </c>
      <c r="BM137" s="223">
        <f t="shared" si="22"/>
        <v>0</v>
      </c>
      <c r="BN137" s="223">
        <f t="shared" si="22"/>
        <v>0</v>
      </c>
      <c r="BO137" s="223">
        <f t="shared" si="22"/>
        <v>0</v>
      </c>
      <c r="BP137" s="223">
        <f t="shared" si="22"/>
        <v>0</v>
      </c>
      <c r="BQ137" s="223">
        <f t="shared" si="22"/>
        <v>0</v>
      </c>
      <c r="BR137" s="223">
        <f t="shared" si="22"/>
        <v>0</v>
      </c>
      <c r="BS137" s="223">
        <f t="shared" ref="BS137:CH152" si="23">MIN(BS$119,$A137)</f>
        <v>0</v>
      </c>
      <c r="BT137" s="223">
        <f t="shared" si="23"/>
        <v>0</v>
      </c>
      <c r="BU137" s="223">
        <f t="shared" si="23"/>
        <v>0</v>
      </c>
      <c r="BV137" s="223">
        <f t="shared" si="23"/>
        <v>0</v>
      </c>
      <c r="BW137" s="223">
        <f t="shared" si="23"/>
        <v>0</v>
      </c>
      <c r="BX137" s="223">
        <f t="shared" si="23"/>
        <v>0</v>
      </c>
      <c r="BY137" s="223">
        <f t="shared" si="23"/>
        <v>0</v>
      </c>
      <c r="BZ137" s="223">
        <f t="shared" si="23"/>
        <v>0</v>
      </c>
      <c r="CA137" s="223">
        <f t="shared" si="23"/>
        <v>0</v>
      </c>
      <c r="CB137" s="223">
        <f t="shared" si="23"/>
        <v>0</v>
      </c>
      <c r="CC137" s="223">
        <f t="shared" si="23"/>
        <v>0</v>
      </c>
      <c r="CD137" s="223">
        <f t="shared" si="23"/>
        <v>0</v>
      </c>
      <c r="CE137" s="223">
        <f t="shared" si="23"/>
        <v>0</v>
      </c>
      <c r="CF137" s="223">
        <f t="shared" si="23"/>
        <v>0</v>
      </c>
      <c r="CG137" s="223">
        <f t="shared" si="23"/>
        <v>0</v>
      </c>
      <c r="CH137" s="223">
        <f t="shared" si="23"/>
        <v>0</v>
      </c>
      <c r="CI137" s="223">
        <f t="shared" ref="CI137:CX152" si="24">MIN(CI$119,$A137)</f>
        <v>0</v>
      </c>
      <c r="CJ137" s="223">
        <f t="shared" si="24"/>
        <v>0</v>
      </c>
      <c r="CK137" s="223">
        <f t="shared" si="24"/>
        <v>0</v>
      </c>
      <c r="CL137" s="223">
        <f t="shared" si="24"/>
        <v>0</v>
      </c>
      <c r="CM137" s="223">
        <f t="shared" si="24"/>
        <v>0</v>
      </c>
      <c r="CN137" s="223">
        <f t="shared" si="24"/>
        <v>0</v>
      </c>
      <c r="CO137" s="223">
        <f t="shared" si="24"/>
        <v>0</v>
      </c>
      <c r="CP137" s="223">
        <f t="shared" si="24"/>
        <v>0</v>
      </c>
      <c r="CQ137" s="223">
        <f t="shared" si="24"/>
        <v>0</v>
      </c>
      <c r="CR137" s="223">
        <f t="shared" si="24"/>
        <v>0</v>
      </c>
      <c r="CS137" s="223">
        <f t="shared" si="24"/>
        <v>0</v>
      </c>
      <c r="CT137" s="223">
        <f t="shared" si="24"/>
        <v>0</v>
      </c>
      <c r="CU137" s="223">
        <f t="shared" si="24"/>
        <v>0</v>
      </c>
      <c r="CV137" s="223">
        <f t="shared" si="24"/>
        <v>0</v>
      </c>
      <c r="CW137" s="223">
        <f t="shared" si="24"/>
        <v>0</v>
      </c>
      <c r="CX137" s="223">
        <f t="shared" si="24"/>
        <v>0</v>
      </c>
      <c r="CY137" s="223">
        <f t="shared" ref="CY137:DA156" si="25">MIN(CY$119,$A137)</f>
        <v>0</v>
      </c>
      <c r="CZ137" s="223">
        <f t="shared" si="25"/>
        <v>0</v>
      </c>
      <c r="DA137" s="223">
        <f t="shared" si="25"/>
        <v>0</v>
      </c>
      <c r="DB137" s="191"/>
      <c r="DC137" s="191"/>
      <c r="DD137" s="191"/>
      <c r="DE137" s="191"/>
      <c r="DF137" s="191"/>
      <c r="DG137" s="191"/>
      <c r="DH137" s="191"/>
      <c r="DI137" s="191"/>
      <c r="DJ137" s="191"/>
      <c r="DK137" s="191"/>
      <c r="DL137" s="191"/>
      <c r="DM137" s="191"/>
      <c r="DN137" s="191"/>
      <c r="DO137" s="191"/>
      <c r="DP137" s="191"/>
      <c r="DQ137" s="191"/>
      <c r="DR137" s="191"/>
      <c r="DS137" s="230" t="str">
        <f t="shared" si="17"/>
        <v>34N</v>
      </c>
      <c r="DT137" s="191"/>
      <c r="DU137" s="191"/>
      <c r="DV137" s="191"/>
      <c r="DW137" s="191"/>
      <c r="DX137" s="191"/>
      <c r="DY137" s="191"/>
      <c r="DZ137" s="191"/>
      <c r="EA137" s="231" t="str">
        <f>IF($C$105=$B$106,V$115,IF($C$105=$B$107,V$116,IF($C$105=$B$108,V$117,"")))</f>
        <v>9W</v>
      </c>
      <c r="EB137" s="191"/>
      <c r="EC137" s="191"/>
      <c r="ED137" s="191"/>
      <c r="EE137" s="191"/>
      <c r="EF137" s="191"/>
      <c r="EG137" s="191"/>
      <c r="EH137" s="191"/>
      <c r="EI137" s="191"/>
    </row>
    <row r="138" spans="1:139" x14ac:dyDescent="0.35">
      <c r="A138" s="191">
        <f t="shared" si="16"/>
        <v>0</v>
      </c>
      <c r="B138" s="191">
        <f t="shared" si="18"/>
        <v>18</v>
      </c>
      <c r="C138" s="191" t="s">
        <v>385</v>
      </c>
      <c r="D138" s="191" t="s">
        <v>386</v>
      </c>
      <c r="E138" s="191"/>
      <c r="F138" s="191"/>
      <c r="G138" s="223">
        <f t="shared" si="19"/>
        <v>0</v>
      </c>
      <c r="H138" s="224">
        <f t="shared" si="19"/>
        <v>0</v>
      </c>
      <c r="I138" s="224">
        <f t="shared" si="19"/>
        <v>0</v>
      </c>
      <c r="J138" s="224">
        <f t="shared" si="19"/>
        <v>0</v>
      </c>
      <c r="K138" s="225">
        <f t="shared" si="19"/>
        <v>0</v>
      </c>
      <c r="L138" s="225">
        <f t="shared" si="19"/>
        <v>0</v>
      </c>
      <c r="M138" s="226">
        <f t="shared" si="19"/>
        <v>0</v>
      </c>
      <c r="N138" s="226">
        <f t="shared" si="19"/>
        <v>0</v>
      </c>
      <c r="O138" s="226">
        <f t="shared" si="19"/>
        <v>0</v>
      </c>
      <c r="P138" s="226">
        <f t="shared" si="19"/>
        <v>0</v>
      </c>
      <c r="Q138" s="226">
        <f t="shared" si="19"/>
        <v>0</v>
      </c>
      <c r="R138" s="226">
        <f t="shared" si="19"/>
        <v>0</v>
      </c>
      <c r="S138" s="226">
        <f t="shared" si="19"/>
        <v>0</v>
      </c>
      <c r="T138" s="226">
        <f t="shared" si="19"/>
        <v>0</v>
      </c>
      <c r="U138" s="226">
        <f t="shared" si="19"/>
        <v>0</v>
      </c>
      <c r="V138" s="226">
        <f t="shared" si="19"/>
        <v>0</v>
      </c>
      <c r="W138" s="226">
        <f t="shared" si="20"/>
        <v>0</v>
      </c>
      <c r="X138" s="232">
        <f t="shared" si="20"/>
        <v>0</v>
      </c>
      <c r="Y138" s="232">
        <f t="shared" si="20"/>
        <v>0</v>
      </c>
      <c r="Z138" s="232">
        <f t="shared" si="20"/>
        <v>0</v>
      </c>
      <c r="AA138" s="232">
        <f t="shared" si="20"/>
        <v>0</v>
      </c>
      <c r="AB138" s="232">
        <f t="shared" si="20"/>
        <v>0</v>
      </c>
      <c r="AC138" s="227">
        <f t="shared" si="20"/>
        <v>0</v>
      </c>
      <c r="AD138" s="227">
        <f t="shared" si="20"/>
        <v>0</v>
      </c>
      <c r="AE138" s="226">
        <f t="shared" si="20"/>
        <v>0</v>
      </c>
      <c r="AF138" s="226">
        <f t="shared" si="20"/>
        <v>0</v>
      </c>
      <c r="AG138" s="226">
        <f t="shared" si="20"/>
        <v>0</v>
      </c>
      <c r="AH138" s="226">
        <f t="shared" si="20"/>
        <v>0</v>
      </c>
      <c r="AI138" s="226">
        <f t="shared" si="20"/>
        <v>0</v>
      </c>
      <c r="AJ138" s="226">
        <f t="shared" si="20"/>
        <v>0</v>
      </c>
      <c r="AK138" s="226">
        <f t="shared" si="20"/>
        <v>0</v>
      </c>
      <c r="AL138" s="226">
        <f t="shared" si="20"/>
        <v>0</v>
      </c>
      <c r="AM138" s="226">
        <f t="shared" si="21"/>
        <v>0</v>
      </c>
      <c r="AN138" s="226">
        <f t="shared" si="21"/>
        <v>0</v>
      </c>
      <c r="AO138" s="228">
        <f t="shared" si="21"/>
        <v>0</v>
      </c>
      <c r="AP138" s="228">
        <f t="shared" si="21"/>
        <v>0</v>
      </c>
      <c r="AQ138" s="228">
        <f t="shared" si="21"/>
        <v>0</v>
      </c>
      <c r="AR138" s="228">
        <f t="shared" si="21"/>
        <v>0</v>
      </c>
      <c r="AS138" s="228">
        <f t="shared" si="21"/>
        <v>0</v>
      </c>
      <c r="AT138" s="226">
        <f t="shared" si="21"/>
        <v>0</v>
      </c>
      <c r="AU138" s="228">
        <f t="shared" si="21"/>
        <v>0</v>
      </c>
      <c r="AV138" s="228">
        <f t="shared" si="21"/>
        <v>0</v>
      </c>
      <c r="AW138" s="223">
        <f t="shared" si="21"/>
        <v>0</v>
      </c>
      <c r="AX138" s="223">
        <f t="shared" si="21"/>
        <v>0</v>
      </c>
      <c r="AY138" s="223">
        <f t="shared" si="21"/>
        <v>0</v>
      </c>
      <c r="AZ138" s="223">
        <f t="shared" si="21"/>
        <v>0</v>
      </c>
      <c r="BA138" s="223">
        <f t="shared" si="21"/>
        <v>0</v>
      </c>
      <c r="BB138" s="223">
        <f t="shared" si="21"/>
        <v>0</v>
      </c>
      <c r="BC138" s="223">
        <f t="shared" si="22"/>
        <v>0</v>
      </c>
      <c r="BD138" s="223">
        <f t="shared" si="22"/>
        <v>0</v>
      </c>
      <c r="BE138" s="223">
        <f t="shared" si="22"/>
        <v>0</v>
      </c>
      <c r="BF138" s="223">
        <f t="shared" si="22"/>
        <v>0</v>
      </c>
      <c r="BG138" s="223">
        <f t="shared" si="22"/>
        <v>0</v>
      </c>
      <c r="BH138" s="223">
        <f t="shared" si="22"/>
        <v>0</v>
      </c>
      <c r="BI138" s="223">
        <f t="shared" si="22"/>
        <v>0</v>
      </c>
      <c r="BJ138" s="223">
        <f t="shared" si="22"/>
        <v>0</v>
      </c>
      <c r="BK138" s="223">
        <f t="shared" si="22"/>
        <v>0</v>
      </c>
      <c r="BL138" s="223">
        <f t="shared" si="22"/>
        <v>0</v>
      </c>
      <c r="BM138" s="223">
        <f t="shared" si="22"/>
        <v>0</v>
      </c>
      <c r="BN138" s="223">
        <f t="shared" si="22"/>
        <v>0</v>
      </c>
      <c r="BO138" s="223">
        <f t="shared" si="22"/>
        <v>0</v>
      </c>
      <c r="BP138" s="223">
        <f t="shared" si="22"/>
        <v>0</v>
      </c>
      <c r="BQ138" s="223">
        <f t="shared" si="22"/>
        <v>0</v>
      </c>
      <c r="BR138" s="223">
        <f t="shared" si="22"/>
        <v>0</v>
      </c>
      <c r="BS138" s="223">
        <f t="shared" si="23"/>
        <v>0</v>
      </c>
      <c r="BT138" s="223">
        <f t="shared" si="23"/>
        <v>0</v>
      </c>
      <c r="BU138" s="223">
        <f t="shared" si="23"/>
        <v>0</v>
      </c>
      <c r="BV138" s="223">
        <f t="shared" si="23"/>
        <v>0</v>
      </c>
      <c r="BW138" s="223">
        <f t="shared" si="23"/>
        <v>0</v>
      </c>
      <c r="BX138" s="223">
        <f t="shared" si="23"/>
        <v>0</v>
      </c>
      <c r="BY138" s="223">
        <f t="shared" si="23"/>
        <v>0</v>
      </c>
      <c r="BZ138" s="223">
        <f t="shared" si="23"/>
        <v>0</v>
      </c>
      <c r="CA138" s="223">
        <f t="shared" si="23"/>
        <v>0</v>
      </c>
      <c r="CB138" s="223">
        <f t="shared" si="23"/>
        <v>0</v>
      </c>
      <c r="CC138" s="223">
        <f t="shared" si="23"/>
        <v>0</v>
      </c>
      <c r="CD138" s="223">
        <f t="shared" si="23"/>
        <v>0</v>
      </c>
      <c r="CE138" s="223">
        <f t="shared" si="23"/>
        <v>0</v>
      </c>
      <c r="CF138" s="223">
        <f t="shared" si="23"/>
        <v>0</v>
      </c>
      <c r="CG138" s="223">
        <f t="shared" si="23"/>
        <v>0</v>
      </c>
      <c r="CH138" s="223">
        <f t="shared" si="23"/>
        <v>0</v>
      </c>
      <c r="CI138" s="223">
        <f t="shared" si="24"/>
        <v>0</v>
      </c>
      <c r="CJ138" s="223">
        <f t="shared" si="24"/>
        <v>0</v>
      </c>
      <c r="CK138" s="223">
        <f t="shared" si="24"/>
        <v>0</v>
      </c>
      <c r="CL138" s="223">
        <f t="shared" si="24"/>
        <v>0</v>
      </c>
      <c r="CM138" s="223">
        <f t="shared" si="24"/>
        <v>0</v>
      </c>
      <c r="CN138" s="223">
        <f t="shared" si="24"/>
        <v>0</v>
      </c>
      <c r="CO138" s="223">
        <f t="shared" si="24"/>
        <v>0</v>
      </c>
      <c r="CP138" s="223">
        <f t="shared" si="24"/>
        <v>0</v>
      </c>
      <c r="CQ138" s="223">
        <f t="shared" si="24"/>
        <v>0</v>
      </c>
      <c r="CR138" s="223">
        <f t="shared" si="24"/>
        <v>0</v>
      </c>
      <c r="CS138" s="223">
        <f t="shared" si="24"/>
        <v>0</v>
      </c>
      <c r="CT138" s="223">
        <f t="shared" si="24"/>
        <v>0</v>
      </c>
      <c r="CU138" s="223">
        <f t="shared" si="24"/>
        <v>0</v>
      </c>
      <c r="CV138" s="223">
        <f t="shared" si="24"/>
        <v>0</v>
      </c>
      <c r="CW138" s="223">
        <f t="shared" si="24"/>
        <v>0</v>
      </c>
      <c r="CX138" s="223">
        <f t="shared" si="24"/>
        <v>0</v>
      </c>
      <c r="CY138" s="223">
        <f t="shared" si="25"/>
        <v>0</v>
      </c>
      <c r="CZ138" s="223">
        <f t="shared" si="25"/>
        <v>0</v>
      </c>
      <c r="DA138" s="223">
        <f t="shared" si="25"/>
        <v>0</v>
      </c>
      <c r="DB138" s="191"/>
      <c r="DC138" s="191"/>
      <c r="DD138" s="191"/>
      <c r="DE138" s="191"/>
      <c r="DF138" s="191"/>
      <c r="DG138" s="191"/>
      <c r="DH138" s="191"/>
      <c r="DI138" s="191"/>
      <c r="DJ138" s="191"/>
      <c r="DK138" s="191"/>
      <c r="DL138" s="191"/>
      <c r="DM138" s="191"/>
      <c r="DN138" s="191"/>
      <c r="DO138" s="191"/>
      <c r="DP138" s="191"/>
      <c r="DQ138" s="191"/>
      <c r="DR138" s="191"/>
      <c r="DS138" s="230" t="str">
        <f t="shared" si="17"/>
        <v>33N</v>
      </c>
      <c r="DT138" s="191"/>
      <c r="DU138" s="191"/>
      <c r="DV138" s="191"/>
      <c r="DW138" s="191"/>
      <c r="DX138" s="191"/>
      <c r="DY138" s="191"/>
      <c r="DZ138" s="191"/>
      <c r="EA138" s="231" t="str">
        <f>IF($C$105=$B$106,W$115,IF($C$105=$B$107,W$116,IF($C$105=$B$108,W$117,"")))</f>
        <v>8W</v>
      </c>
      <c r="EB138" s="191"/>
      <c r="EC138" s="191"/>
      <c r="ED138" s="191"/>
      <c r="EE138" s="191"/>
      <c r="EF138" s="191"/>
      <c r="EG138" s="191"/>
      <c r="EH138" s="191"/>
      <c r="EI138" s="191"/>
    </row>
    <row r="139" spans="1:139" x14ac:dyDescent="0.35">
      <c r="A139" s="191">
        <f t="shared" si="16"/>
        <v>0</v>
      </c>
      <c r="B139" s="191">
        <f t="shared" si="18"/>
        <v>19</v>
      </c>
      <c r="C139" s="191" t="s">
        <v>387</v>
      </c>
      <c r="D139" s="191" t="s">
        <v>388</v>
      </c>
      <c r="E139" s="191"/>
      <c r="F139" s="191"/>
      <c r="G139" s="223">
        <f t="shared" si="19"/>
        <v>0</v>
      </c>
      <c r="H139" s="224">
        <f t="shared" si="19"/>
        <v>0</v>
      </c>
      <c r="I139" s="224">
        <f t="shared" si="19"/>
        <v>0</v>
      </c>
      <c r="J139" s="225">
        <f t="shared" si="19"/>
        <v>0</v>
      </c>
      <c r="K139" s="225">
        <f t="shared" si="19"/>
        <v>0</v>
      </c>
      <c r="L139" s="225">
        <f t="shared" si="19"/>
        <v>0</v>
      </c>
      <c r="M139" s="226">
        <f t="shared" si="19"/>
        <v>0</v>
      </c>
      <c r="N139" s="226">
        <f t="shared" si="19"/>
        <v>0</v>
      </c>
      <c r="O139" s="226">
        <f t="shared" si="19"/>
        <v>0</v>
      </c>
      <c r="P139" s="226">
        <f t="shared" si="19"/>
        <v>0</v>
      </c>
      <c r="Q139" s="226">
        <f t="shared" si="19"/>
        <v>0</v>
      </c>
      <c r="R139" s="226">
        <f t="shared" si="19"/>
        <v>0</v>
      </c>
      <c r="S139" s="226">
        <f t="shared" si="19"/>
        <v>0</v>
      </c>
      <c r="T139" s="226">
        <f t="shared" si="19"/>
        <v>0</v>
      </c>
      <c r="U139" s="226">
        <f t="shared" si="19"/>
        <v>0</v>
      </c>
      <c r="V139" s="226">
        <f t="shared" si="19"/>
        <v>0</v>
      </c>
      <c r="W139" s="232">
        <f t="shared" si="20"/>
        <v>0</v>
      </c>
      <c r="X139" s="232">
        <f t="shared" si="20"/>
        <v>0</v>
      </c>
      <c r="Y139" s="232">
        <f t="shared" si="20"/>
        <v>0</v>
      </c>
      <c r="Z139" s="232">
        <f t="shared" si="20"/>
        <v>0</v>
      </c>
      <c r="AA139" s="232">
        <f t="shared" si="20"/>
        <v>0</v>
      </c>
      <c r="AB139" s="232">
        <f t="shared" si="20"/>
        <v>0</v>
      </c>
      <c r="AC139" s="226">
        <f t="shared" si="20"/>
        <v>0</v>
      </c>
      <c r="AD139" s="226">
        <f t="shared" si="20"/>
        <v>0</v>
      </c>
      <c r="AE139" s="226">
        <f t="shared" si="20"/>
        <v>0</v>
      </c>
      <c r="AF139" s="226">
        <f t="shared" si="20"/>
        <v>0</v>
      </c>
      <c r="AG139" s="226">
        <f t="shared" si="20"/>
        <v>0</v>
      </c>
      <c r="AH139" s="226">
        <f t="shared" si="20"/>
        <v>0</v>
      </c>
      <c r="AI139" s="226">
        <f t="shared" si="20"/>
        <v>0</v>
      </c>
      <c r="AJ139" s="226">
        <f t="shared" si="20"/>
        <v>0</v>
      </c>
      <c r="AK139" s="226">
        <f t="shared" si="20"/>
        <v>0</v>
      </c>
      <c r="AL139" s="226">
        <f t="shared" si="20"/>
        <v>0</v>
      </c>
      <c r="AM139" s="226">
        <f t="shared" si="21"/>
        <v>0</v>
      </c>
      <c r="AN139" s="226">
        <f t="shared" si="21"/>
        <v>0</v>
      </c>
      <c r="AO139" s="226">
        <f t="shared" si="21"/>
        <v>0</v>
      </c>
      <c r="AP139" s="226">
        <f t="shared" si="21"/>
        <v>0</v>
      </c>
      <c r="AQ139" s="226">
        <f t="shared" si="21"/>
        <v>0</v>
      </c>
      <c r="AR139" s="226">
        <f t="shared" si="21"/>
        <v>0</v>
      </c>
      <c r="AS139" s="226">
        <f t="shared" si="21"/>
        <v>0</v>
      </c>
      <c r="AT139" s="226">
        <f t="shared" si="21"/>
        <v>0</v>
      </c>
      <c r="AU139" s="226">
        <f t="shared" si="21"/>
        <v>0</v>
      </c>
      <c r="AV139" s="226">
        <f t="shared" si="21"/>
        <v>0</v>
      </c>
      <c r="AW139" s="223">
        <f t="shared" si="21"/>
        <v>0</v>
      </c>
      <c r="AX139" s="223">
        <f t="shared" si="21"/>
        <v>0</v>
      </c>
      <c r="AY139" s="223">
        <f t="shared" si="21"/>
        <v>0</v>
      </c>
      <c r="AZ139" s="223">
        <f t="shared" si="21"/>
        <v>0</v>
      </c>
      <c r="BA139" s="223">
        <f t="shared" si="21"/>
        <v>0</v>
      </c>
      <c r="BB139" s="223">
        <f t="shared" si="21"/>
        <v>0</v>
      </c>
      <c r="BC139" s="223">
        <f t="shared" si="22"/>
        <v>0</v>
      </c>
      <c r="BD139" s="223">
        <f t="shared" si="22"/>
        <v>0</v>
      </c>
      <c r="BE139" s="223">
        <f t="shared" si="22"/>
        <v>0</v>
      </c>
      <c r="BF139" s="223">
        <f t="shared" si="22"/>
        <v>0</v>
      </c>
      <c r="BG139" s="223">
        <f t="shared" si="22"/>
        <v>0</v>
      </c>
      <c r="BH139" s="223">
        <f t="shared" si="22"/>
        <v>0</v>
      </c>
      <c r="BI139" s="223">
        <f t="shared" si="22"/>
        <v>0</v>
      </c>
      <c r="BJ139" s="223">
        <f t="shared" si="22"/>
        <v>0</v>
      </c>
      <c r="BK139" s="223">
        <f t="shared" si="22"/>
        <v>0</v>
      </c>
      <c r="BL139" s="223">
        <f t="shared" si="22"/>
        <v>0</v>
      </c>
      <c r="BM139" s="223">
        <f t="shared" si="22"/>
        <v>0</v>
      </c>
      <c r="BN139" s="223">
        <f t="shared" si="22"/>
        <v>0</v>
      </c>
      <c r="BO139" s="223">
        <f t="shared" si="22"/>
        <v>0</v>
      </c>
      <c r="BP139" s="223">
        <f t="shared" si="22"/>
        <v>0</v>
      </c>
      <c r="BQ139" s="223">
        <f t="shared" si="22"/>
        <v>0</v>
      </c>
      <c r="BR139" s="223">
        <f t="shared" si="22"/>
        <v>0</v>
      </c>
      <c r="BS139" s="223">
        <f t="shared" si="23"/>
        <v>0</v>
      </c>
      <c r="BT139" s="223">
        <f t="shared" si="23"/>
        <v>0</v>
      </c>
      <c r="BU139" s="223">
        <f t="shared" si="23"/>
        <v>0</v>
      </c>
      <c r="BV139" s="223">
        <f t="shared" si="23"/>
        <v>0</v>
      </c>
      <c r="BW139" s="223">
        <f t="shared" si="23"/>
        <v>0</v>
      </c>
      <c r="BX139" s="223">
        <f t="shared" si="23"/>
        <v>0</v>
      </c>
      <c r="BY139" s="223">
        <f t="shared" si="23"/>
        <v>0</v>
      </c>
      <c r="BZ139" s="223">
        <f t="shared" si="23"/>
        <v>0</v>
      </c>
      <c r="CA139" s="223">
        <f t="shared" si="23"/>
        <v>0</v>
      </c>
      <c r="CB139" s="223">
        <f t="shared" si="23"/>
        <v>0</v>
      </c>
      <c r="CC139" s="223">
        <f t="shared" si="23"/>
        <v>0</v>
      </c>
      <c r="CD139" s="223">
        <f t="shared" si="23"/>
        <v>0</v>
      </c>
      <c r="CE139" s="223">
        <f t="shared" si="23"/>
        <v>0</v>
      </c>
      <c r="CF139" s="223">
        <f t="shared" si="23"/>
        <v>0</v>
      </c>
      <c r="CG139" s="223">
        <f t="shared" si="23"/>
        <v>0</v>
      </c>
      <c r="CH139" s="223">
        <f t="shared" si="23"/>
        <v>0</v>
      </c>
      <c r="CI139" s="223">
        <f t="shared" si="24"/>
        <v>0</v>
      </c>
      <c r="CJ139" s="223">
        <f t="shared" si="24"/>
        <v>0</v>
      </c>
      <c r="CK139" s="223">
        <f t="shared" si="24"/>
        <v>0</v>
      </c>
      <c r="CL139" s="223">
        <f t="shared" si="24"/>
        <v>0</v>
      </c>
      <c r="CM139" s="223">
        <f t="shared" si="24"/>
        <v>0</v>
      </c>
      <c r="CN139" s="223">
        <f t="shared" si="24"/>
        <v>0</v>
      </c>
      <c r="CO139" s="223">
        <f t="shared" si="24"/>
        <v>0</v>
      </c>
      <c r="CP139" s="223">
        <f t="shared" si="24"/>
        <v>0</v>
      </c>
      <c r="CQ139" s="223">
        <f t="shared" si="24"/>
        <v>0</v>
      </c>
      <c r="CR139" s="223">
        <f t="shared" si="24"/>
        <v>0</v>
      </c>
      <c r="CS139" s="223">
        <f t="shared" si="24"/>
        <v>0</v>
      </c>
      <c r="CT139" s="223">
        <f t="shared" si="24"/>
        <v>0</v>
      </c>
      <c r="CU139" s="223">
        <f t="shared" si="24"/>
        <v>0</v>
      </c>
      <c r="CV139" s="223">
        <f t="shared" si="24"/>
        <v>0</v>
      </c>
      <c r="CW139" s="223">
        <f t="shared" si="24"/>
        <v>0</v>
      </c>
      <c r="CX139" s="223">
        <f t="shared" si="24"/>
        <v>0</v>
      </c>
      <c r="CY139" s="223">
        <f t="shared" si="25"/>
        <v>0</v>
      </c>
      <c r="CZ139" s="223">
        <f t="shared" si="25"/>
        <v>0</v>
      </c>
      <c r="DA139" s="223">
        <f t="shared" si="25"/>
        <v>0</v>
      </c>
      <c r="DB139" s="191"/>
      <c r="DC139" s="191"/>
      <c r="DD139" s="191"/>
      <c r="DE139" s="191"/>
      <c r="DF139" s="191"/>
      <c r="DG139" s="191"/>
      <c r="DH139" s="191"/>
      <c r="DI139" s="191"/>
      <c r="DJ139" s="191"/>
      <c r="DK139" s="191"/>
      <c r="DL139" s="191"/>
      <c r="DM139" s="191"/>
      <c r="DN139" s="191"/>
      <c r="DO139" s="191"/>
      <c r="DP139" s="191"/>
      <c r="DQ139" s="191"/>
      <c r="DR139" s="191"/>
      <c r="DS139" s="230" t="str">
        <f t="shared" si="17"/>
        <v>32N</v>
      </c>
      <c r="DT139" s="191"/>
      <c r="DU139" s="191"/>
      <c r="DV139" s="191"/>
      <c r="DW139" s="191"/>
      <c r="DX139" s="191"/>
      <c r="DY139" s="191"/>
      <c r="DZ139" s="191"/>
      <c r="EA139" s="231" t="str">
        <f>IF($C$105=$B$106,X$115,IF($C$105=$B$107,X$116,IF($C$105=$B$108,X$117,"")))</f>
        <v>7W</v>
      </c>
      <c r="EB139" s="191"/>
      <c r="EC139" s="191"/>
      <c r="ED139" s="191"/>
      <c r="EE139" s="191"/>
      <c r="EF139" s="191"/>
      <c r="EG139" s="191"/>
      <c r="EH139" s="191"/>
      <c r="EI139" s="191"/>
    </row>
    <row r="140" spans="1:139" x14ac:dyDescent="0.35">
      <c r="A140" s="191">
        <f t="shared" si="16"/>
        <v>0</v>
      </c>
      <c r="B140" s="191">
        <f t="shared" si="18"/>
        <v>20</v>
      </c>
      <c r="C140" s="191" t="s">
        <v>389</v>
      </c>
      <c r="D140" s="191" t="s">
        <v>390</v>
      </c>
      <c r="E140" s="191"/>
      <c r="F140" s="191"/>
      <c r="G140" s="223">
        <f t="shared" si="19"/>
        <v>0</v>
      </c>
      <c r="H140" s="224">
        <f t="shared" si="19"/>
        <v>0</v>
      </c>
      <c r="I140" s="224">
        <f t="shared" si="19"/>
        <v>0</v>
      </c>
      <c r="J140" s="225">
        <f t="shared" si="19"/>
        <v>0</v>
      </c>
      <c r="K140" s="225">
        <f t="shared" si="19"/>
        <v>0</v>
      </c>
      <c r="L140" s="225">
        <f t="shared" si="19"/>
        <v>0</v>
      </c>
      <c r="M140" s="226">
        <f t="shared" si="19"/>
        <v>0</v>
      </c>
      <c r="N140" s="226">
        <f t="shared" si="19"/>
        <v>0</v>
      </c>
      <c r="O140" s="226">
        <f t="shared" si="19"/>
        <v>0</v>
      </c>
      <c r="P140" s="226">
        <f t="shared" si="19"/>
        <v>0</v>
      </c>
      <c r="Q140" s="226">
        <f t="shared" si="19"/>
        <v>0</v>
      </c>
      <c r="R140" s="226">
        <f t="shared" si="19"/>
        <v>0</v>
      </c>
      <c r="S140" s="226">
        <f t="shared" si="19"/>
        <v>0</v>
      </c>
      <c r="T140" s="226">
        <f t="shared" si="19"/>
        <v>0</v>
      </c>
      <c r="U140" s="226">
        <f t="shared" si="19"/>
        <v>0</v>
      </c>
      <c r="V140" s="232">
        <f t="shared" si="19"/>
        <v>0</v>
      </c>
      <c r="W140" s="232">
        <f t="shared" si="20"/>
        <v>0</v>
      </c>
      <c r="X140" s="232">
        <f t="shared" si="20"/>
        <v>0</v>
      </c>
      <c r="Y140" s="232">
        <f t="shared" si="20"/>
        <v>0</v>
      </c>
      <c r="Z140" s="232">
        <f t="shared" si="20"/>
        <v>0</v>
      </c>
      <c r="AA140" s="232">
        <f t="shared" si="20"/>
        <v>0</v>
      </c>
      <c r="AB140" s="232">
        <f t="shared" si="20"/>
        <v>0</v>
      </c>
      <c r="AC140" s="226">
        <f t="shared" si="20"/>
        <v>0</v>
      </c>
      <c r="AD140" s="226">
        <f t="shared" si="20"/>
        <v>0</v>
      </c>
      <c r="AE140" s="226">
        <f t="shared" si="20"/>
        <v>0</v>
      </c>
      <c r="AF140" s="226">
        <f t="shared" si="20"/>
        <v>0</v>
      </c>
      <c r="AG140" s="226">
        <f t="shared" si="20"/>
        <v>0</v>
      </c>
      <c r="AH140" s="226">
        <f t="shared" si="20"/>
        <v>0</v>
      </c>
      <c r="AI140" s="226">
        <f t="shared" si="20"/>
        <v>0</v>
      </c>
      <c r="AJ140" s="226">
        <f t="shared" si="20"/>
        <v>0</v>
      </c>
      <c r="AK140" s="226">
        <f t="shared" si="20"/>
        <v>0</v>
      </c>
      <c r="AL140" s="226">
        <f t="shared" si="20"/>
        <v>0</v>
      </c>
      <c r="AM140" s="226">
        <f t="shared" si="21"/>
        <v>0</v>
      </c>
      <c r="AN140" s="226">
        <f t="shared" si="21"/>
        <v>0</v>
      </c>
      <c r="AO140" s="226">
        <f t="shared" si="21"/>
        <v>0</v>
      </c>
      <c r="AP140" s="226">
        <f t="shared" si="21"/>
        <v>0</v>
      </c>
      <c r="AQ140" s="226">
        <f t="shared" si="21"/>
        <v>0</v>
      </c>
      <c r="AR140" s="226">
        <f t="shared" si="21"/>
        <v>0</v>
      </c>
      <c r="AS140" s="226">
        <f t="shared" si="21"/>
        <v>0</v>
      </c>
      <c r="AT140" s="226">
        <f t="shared" si="21"/>
        <v>0</v>
      </c>
      <c r="AU140" s="226">
        <f t="shared" si="21"/>
        <v>0</v>
      </c>
      <c r="AV140" s="226">
        <f t="shared" si="21"/>
        <v>0</v>
      </c>
      <c r="AW140" s="223">
        <f t="shared" si="21"/>
        <v>0</v>
      </c>
      <c r="AX140" s="223">
        <f t="shared" si="21"/>
        <v>0</v>
      </c>
      <c r="AY140" s="223">
        <f t="shared" si="21"/>
        <v>0</v>
      </c>
      <c r="AZ140" s="223">
        <f t="shared" si="21"/>
        <v>0</v>
      </c>
      <c r="BA140" s="223">
        <f t="shared" si="21"/>
        <v>0</v>
      </c>
      <c r="BB140" s="223">
        <f t="shared" si="21"/>
        <v>0</v>
      </c>
      <c r="BC140" s="223">
        <f t="shared" si="22"/>
        <v>0</v>
      </c>
      <c r="BD140" s="223">
        <f t="shared" si="22"/>
        <v>0</v>
      </c>
      <c r="BE140" s="223">
        <f t="shared" si="22"/>
        <v>0</v>
      </c>
      <c r="BF140" s="223">
        <f t="shared" si="22"/>
        <v>0</v>
      </c>
      <c r="BG140" s="223">
        <f t="shared" si="22"/>
        <v>0</v>
      </c>
      <c r="BH140" s="223">
        <f t="shared" si="22"/>
        <v>0</v>
      </c>
      <c r="BI140" s="223">
        <f t="shared" si="22"/>
        <v>0</v>
      </c>
      <c r="BJ140" s="223">
        <f t="shared" si="22"/>
        <v>0</v>
      </c>
      <c r="BK140" s="223">
        <f t="shared" si="22"/>
        <v>0</v>
      </c>
      <c r="BL140" s="223">
        <f t="shared" si="22"/>
        <v>0</v>
      </c>
      <c r="BM140" s="223">
        <f t="shared" si="22"/>
        <v>0</v>
      </c>
      <c r="BN140" s="223">
        <f t="shared" si="22"/>
        <v>0</v>
      </c>
      <c r="BO140" s="223">
        <f t="shared" si="22"/>
        <v>0</v>
      </c>
      <c r="BP140" s="223">
        <f t="shared" si="22"/>
        <v>0</v>
      </c>
      <c r="BQ140" s="223">
        <f t="shared" si="22"/>
        <v>0</v>
      </c>
      <c r="BR140" s="223">
        <f t="shared" si="22"/>
        <v>0</v>
      </c>
      <c r="BS140" s="223">
        <f t="shared" si="23"/>
        <v>0</v>
      </c>
      <c r="BT140" s="223">
        <f t="shared" si="23"/>
        <v>0</v>
      </c>
      <c r="BU140" s="223">
        <f t="shared" si="23"/>
        <v>0</v>
      </c>
      <c r="BV140" s="223">
        <f t="shared" si="23"/>
        <v>0</v>
      </c>
      <c r="BW140" s="223">
        <f t="shared" si="23"/>
        <v>0</v>
      </c>
      <c r="BX140" s="223">
        <f t="shared" si="23"/>
        <v>0</v>
      </c>
      <c r="BY140" s="223">
        <f t="shared" si="23"/>
        <v>0</v>
      </c>
      <c r="BZ140" s="223">
        <f t="shared" si="23"/>
        <v>0</v>
      </c>
      <c r="CA140" s="223">
        <f t="shared" si="23"/>
        <v>0</v>
      </c>
      <c r="CB140" s="223">
        <f t="shared" si="23"/>
        <v>0</v>
      </c>
      <c r="CC140" s="223">
        <f t="shared" si="23"/>
        <v>0</v>
      </c>
      <c r="CD140" s="223">
        <f t="shared" si="23"/>
        <v>0</v>
      </c>
      <c r="CE140" s="223">
        <f t="shared" si="23"/>
        <v>0</v>
      </c>
      <c r="CF140" s="223">
        <f t="shared" si="23"/>
        <v>0</v>
      </c>
      <c r="CG140" s="223">
        <f t="shared" si="23"/>
        <v>0</v>
      </c>
      <c r="CH140" s="223">
        <f t="shared" si="23"/>
        <v>0</v>
      </c>
      <c r="CI140" s="223">
        <f t="shared" si="24"/>
        <v>0</v>
      </c>
      <c r="CJ140" s="223">
        <f t="shared" si="24"/>
        <v>0</v>
      </c>
      <c r="CK140" s="223">
        <f t="shared" si="24"/>
        <v>0</v>
      </c>
      <c r="CL140" s="223">
        <f t="shared" si="24"/>
        <v>0</v>
      </c>
      <c r="CM140" s="223">
        <f t="shared" si="24"/>
        <v>0</v>
      </c>
      <c r="CN140" s="223">
        <f t="shared" si="24"/>
        <v>0</v>
      </c>
      <c r="CO140" s="223">
        <f t="shared" si="24"/>
        <v>0</v>
      </c>
      <c r="CP140" s="223">
        <f t="shared" si="24"/>
        <v>0</v>
      </c>
      <c r="CQ140" s="223">
        <f t="shared" si="24"/>
        <v>0</v>
      </c>
      <c r="CR140" s="223">
        <f t="shared" si="24"/>
        <v>0</v>
      </c>
      <c r="CS140" s="223">
        <f t="shared" si="24"/>
        <v>0</v>
      </c>
      <c r="CT140" s="223">
        <f t="shared" si="24"/>
        <v>0</v>
      </c>
      <c r="CU140" s="223">
        <f t="shared" si="24"/>
        <v>0</v>
      </c>
      <c r="CV140" s="223">
        <f t="shared" si="24"/>
        <v>0</v>
      </c>
      <c r="CW140" s="223">
        <f t="shared" si="24"/>
        <v>0</v>
      </c>
      <c r="CX140" s="223">
        <f t="shared" si="24"/>
        <v>0</v>
      </c>
      <c r="CY140" s="223">
        <f t="shared" si="25"/>
        <v>0</v>
      </c>
      <c r="CZ140" s="223">
        <f t="shared" si="25"/>
        <v>0</v>
      </c>
      <c r="DA140" s="223">
        <f t="shared" si="25"/>
        <v>0</v>
      </c>
      <c r="DB140" s="191"/>
      <c r="DC140" s="191"/>
      <c r="DD140" s="191"/>
      <c r="DE140" s="191"/>
      <c r="DF140" s="191"/>
      <c r="DG140" s="191"/>
      <c r="DH140" s="191"/>
      <c r="DI140" s="191"/>
      <c r="DJ140" s="191"/>
      <c r="DK140" s="191"/>
      <c r="DL140" s="191"/>
      <c r="DM140" s="191"/>
      <c r="DN140" s="191"/>
      <c r="DO140" s="191"/>
      <c r="DP140" s="191"/>
      <c r="DQ140" s="191"/>
      <c r="DR140" s="191"/>
      <c r="DS140" s="230" t="str">
        <f t="shared" si="17"/>
        <v>31N</v>
      </c>
      <c r="DT140" s="191"/>
      <c r="DU140" s="191"/>
      <c r="DV140" s="191"/>
      <c r="DW140" s="191"/>
      <c r="DX140" s="191"/>
      <c r="DY140" s="191"/>
      <c r="DZ140" s="191"/>
      <c r="EA140" s="231" t="str">
        <f>IF($C$105=$B$106,Y$115,IF($C$105=$B$107,Y$116,IF($C$105=$B$108,Y$117,"")))</f>
        <v>6W</v>
      </c>
      <c r="EB140" s="191"/>
      <c r="EC140" s="191"/>
      <c r="ED140" s="191"/>
      <c r="EE140" s="191"/>
      <c r="EF140" s="191"/>
      <c r="EG140" s="191"/>
      <c r="EH140" s="191"/>
      <c r="EI140" s="191"/>
    </row>
    <row r="141" spans="1:139" x14ac:dyDescent="0.35">
      <c r="A141" s="191">
        <f t="shared" si="16"/>
        <v>0</v>
      </c>
      <c r="B141" s="191">
        <f t="shared" si="18"/>
        <v>21</v>
      </c>
      <c r="C141" s="191" t="s">
        <v>391</v>
      </c>
      <c r="D141" s="191" t="s">
        <v>392</v>
      </c>
      <c r="E141" s="191"/>
      <c r="F141" s="191"/>
      <c r="G141" s="224">
        <f t="shared" si="19"/>
        <v>0</v>
      </c>
      <c r="H141" s="224">
        <f t="shared" si="19"/>
        <v>0</v>
      </c>
      <c r="I141" s="225">
        <f t="shared" si="19"/>
        <v>0</v>
      </c>
      <c r="J141" s="225">
        <f t="shared" si="19"/>
        <v>0</v>
      </c>
      <c r="K141" s="225">
        <f t="shared" si="19"/>
        <v>0</v>
      </c>
      <c r="L141" s="225">
        <f t="shared" si="19"/>
        <v>0</v>
      </c>
      <c r="M141" s="226">
        <f t="shared" si="19"/>
        <v>0</v>
      </c>
      <c r="N141" s="226">
        <f t="shared" si="19"/>
        <v>0</v>
      </c>
      <c r="O141" s="226">
        <f t="shared" si="19"/>
        <v>0</v>
      </c>
      <c r="P141" s="226">
        <f t="shared" si="19"/>
        <v>0</v>
      </c>
      <c r="Q141" s="226">
        <f t="shared" si="19"/>
        <v>0</v>
      </c>
      <c r="R141" s="226">
        <f t="shared" si="19"/>
        <v>0</v>
      </c>
      <c r="S141" s="226">
        <f t="shared" si="19"/>
        <v>0</v>
      </c>
      <c r="T141" s="226">
        <f t="shared" si="19"/>
        <v>0</v>
      </c>
      <c r="U141" s="232">
        <f t="shared" si="19"/>
        <v>0</v>
      </c>
      <c r="V141" s="232">
        <f t="shared" si="19"/>
        <v>0</v>
      </c>
      <c r="W141" s="232">
        <f t="shared" si="20"/>
        <v>0</v>
      </c>
      <c r="X141" s="232">
        <f t="shared" si="20"/>
        <v>0</v>
      </c>
      <c r="Y141" s="232">
        <f t="shared" si="20"/>
        <v>0</v>
      </c>
      <c r="Z141" s="232">
        <f t="shared" si="20"/>
        <v>0</v>
      </c>
      <c r="AA141" s="232">
        <f t="shared" si="20"/>
        <v>0</v>
      </c>
      <c r="AB141" s="232">
        <f t="shared" si="20"/>
        <v>0</v>
      </c>
      <c r="AC141" s="226">
        <f t="shared" si="20"/>
        <v>0</v>
      </c>
      <c r="AD141" s="226">
        <f t="shared" si="20"/>
        <v>0</v>
      </c>
      <c r="AE141" s="226">
        <f t="shared" si="20"/>
        <v>0</v>
      </c>
      <c r="AF141" s="226">
        <f t="shared" si="20"/>
        <v>0</v>
      </c>
      <c r="AG141" s="226">
        <f t="shared" si="20"/>
        <v>0</v>
      </c>
      <c r="AH141" s="226">
        <f t="shared" si="20"/>
        <v>0</v>
      </c>
      <c r="AI141" s="226">
        <f t="shared" si="20"/>
        <v>0</v>
      </c>
      <c r="AJ141" s="226">
        <f t="shared" si="20"/>
        <v>0</v>
      </c>
      <c r="AK141" s="226">
        <f t="shared" si="20"/>
        <v>0</v>
      </c>
      <c r="AL141" s="226">
        <f t="shared" si="20"/>
        <v>0</v>
      </c>
      <c r="AM141" s="226">
        <f t="shared" si="21"/>
        <v>0</v>
      </c>
      <c r="AN141" s="226">
        <f t="shared" si="21"/>
        <v>0</v>
      </c>
      <c r="AO141" s="226">
        <f t="shared" si="21"/>
        <v>0</v>
      </c>
      <c r="AP141" s="226">
        <f t="shared" si="21"/>
        <v>0</v>
      </c>
      <c r="AQ141" s="226">
        <f t="shared" si="21"/>
        <v>0</v>
      </c>
      <c r="AR141" s="226">
        <f t="shared" si="21"/>
        <v>0</v>
      </c>
      <c r="AS141" s="226">
        <f t="shared" si="21"/>
        <v>0</v>
      </c>
      <c r="AT141" s="226">
        <f t="shared" si="21"/>
        <v>0</v>
      </c>
      <c r="AU141" s="226">
        <f t="shared" si="21"/>
        <v>0</v>
      </c>
      <c r="AV141" s="226">
        <f t="shared" si="21"/>
        <v>0</v>
      </c>
      <c r="AW141" s="223">
        <f t="shared" si="21"/>
        <v>0</v>
      </c>
      <c r="AX141" s="223">
        <f t="shared" si="21"/>
        <v>0</v>
      </c>
      <c r="AY141" s="223">
        <f t="shared" si="21"/>
        <v>0</v>
      </c>
      <c r="AZ141" s="223">
        <f t="shared" si="21"/>
        <v>0</v>
      </c>
      <c r="BA141" s="223">
        <f t="shared" si="21"/>
        <v>0</v>
      </c>
      <c r="BB141" s="223">
        <f t="shared" si="21"/>
        <v>0</v>
      </c>
      <c r="BC141" s="223">
        <f t="shared" si="22"/>
        <v>0</v>
      </c>
      <c r="BD141" s="223">
        <f t="shared" si="22"/>
        <v>0</v>
      </c>
      <c r="BE141" s="223">
        <f t="shared" si="22"/>
        <v>0</v>
      </c>
      <c r="BF141" s="223">
        <f t="shared" si="22"/>
        <v>0</v>
      </c>
      <c r="BG141" s="223">
        <f t="shared" si="22"/>
        <v>0</v>
      </c>
      <c r="BH141" s="223">
        <f t="shared" si="22"/>
        <v>0</v>
      </c>
      <c r="BI141" s="223">
        <f t="shared" si="22"/>
        <v>0</v>
      </c>
      <c r="BJ141" s="223">
        <f t="shared" si="22"/>
        <v>0</v>
      </c>
      <c r="BK141" s="223">
        <f t="shared" si="22"/>
        <v>0</v>
      </c>
      <c r="BL141" s="223">
        <f t="shared" si="22"/>
        <v>0</v>
      </c>
      <c r="BM141" s="223">
        <f t="shared" si="22"/>
        <v>0</v>
      </c>
      <c r="BN141" s="223">
        <f t="shared" si="22"/>
        <v>0</v>
      </c>
      <c r="BO141" s="223">
        <f t="shared" si="22"/>
        <v>0</v>
      </c>
      <c r="BP141" s="223">
        <f t="shared" si="22"/>
        <v>0</v>
      </c>
      <c r="BQ141" s="223">
        <f t="shared" si="22"/>
        <v>0</v>
      </c>
      <c r="BR141" s="223">
        <f t="shared" si="22"/>
        <v>0</v>
      </c>
      <c r="BS141" s="223">
        <f t="shared" si="23"/>
        <v>0</v>
      </c>
      <c r="BT141" s="223">
        <f t="shared" si="23"/>
        <v>0</v>
      </c>
      <c r="BU141" s="223">
        <f t="shared" si="23"/>
        <v>0</v>
      </c>
      <c r="BV141" s="223">
        <f t="shared" si="23"/>
        <v>0</v>
      </c>
      <c r="BW141" s="223">
        <f t="shared" si="23"/>
        <v>0</v>
      </c>
      <c r="BX141" s="223">
        <f t="shared" si="23"/>
        <v>0</v>
      </c>
      <c r="BY141" s="223">
        <f t="shared" si="23"/>
        <v>0</v>
      </c>
      <c r="BZ141" s="223">
        <f t="shared" si="23"/>
        <v>0</v>
      </c>
      <c r="CA141" s="223">
        <f t="shared" si="23"/>
        <v>0</v>
      </c>
      <c r="CB141" s="223">
        <f t="shared" si="23"/>
        <v>0</v>
      </c>
      <c r="CC141" s="223">
        <f t="shared" si="23"/>
        <v>0</v>
      </c>
      <c r="CD141" s="223">
        <f t="shared" si="23"/>
        <v>0</v>
      </c>
      <c r="CE141" s="223">
        <f t="shared" si="23"/>
        <v>0</v>
      </c>
      <c r="CF141" s="223">
        <f t="shared" si="23"/>
        <v>0</v>
      </c>
      <c r="CG141" s="223">
        <f t="shared" si="23"/>
        <v>0</v>
      </c>
      <c r="CH141" s="223">
        <f t="shared" si="23"/>
        <v>0</v>
      </c>
      <c r="CI141" s="223">
        <f t="shared" si="24"/>
        <v>0</v>
      </c>
      <c r="CJ141" s="223">
        <f t="shared" si="24"/>
        <v>0</v>
      </c>
      <c r="CK141" s="223">
        <f t="shared" si="24"/>
        <v>0</v>
      </c>
      <c r="CL141" s="223">
        <f t="shared" si="24"/>
        <v>0</v>
      </c>
      <c r="CM141" s="223">
        <f t="shared" si="24"/>
        <v>0</v>
      </c>
      <c r="CN141" s="223">
        <f t="shared" si="24"/>
        <v>0</v>
      </c>
      <c r="CO141" s="223">
        <f t="shared" si="24"/>
        <v>0</v>
      </c>
      <c r="CP141" s="223">
        <f t="shared" si="24"/>
        <v>0</v>
      </c>
      <c r="CQ141" s="223">
        <f t="shared" si="24"/>
        <v>0</v>
      </c>
      <c r="CR141" s="223">
        <f t="shared" si="24"/>
        <v>0</v>
      </c>
      <c r="CS141" s="223">
        <f t="shared" si="24"/>
        <v>0</v>
      </c>
      <c r="CT141" s="223">
        <f t="shared" si="24"/>
        <v>0</v>
      </c>
      <c r="CU141" s="223">
        <f t="shared" si="24"/>
        <v>0</v>
      </c>
      <c r="CV141" s="223">
        <f t="shared" si="24"/>
        <v>0</v>
      </c>
      <c r="CW141" s="223">
        <f t="shared" si="24"/>
        <v>0</v>
      </c>
      <c r="CX141" s="223">
        <f t="shared" si="24"/>
        <v>0</v>
      </c>
      <c r="CY141" s="223">
        <f t="shared" si="25"/>
        <v>0</v>
      </c>
      <c r="CZ141" s="223">
        <f t="shared" si="25"/>
        <v>0</v>
      </c>
      <c r="DA141" s="223">
        <f t="shared" si="25"/>
        <v>0</v>
      </c>
      <c r="DB141" s="191"/>
      <c r="DC141" s="191"/>
      <c r="DD141" s="191"/>
      <c r="DE141" s="191"/>
      <c r="DF141" s="191"/>
      <c r="DG141" s="191"/>
      <c r="DH141" s="191"/>
      <c r="DI141" s="191"/>
      <c r="DJ141" s="191"/>
      <c r="DK141" s="191"/>
      <c r="DL141" s="191"/>
      <c r="DM141" s="191"/>
      <c r="DN141" s="191"/>
      <c r="DO141" s="191"/>
      <c r="DP141" s="191"/>
      <c r="DQ141" s="191"/>
      <c r="DR141" s="191"/>
      <c r="DS141" s="230" t="str">
        <f t="shared" si="17"/>
        <v>30N</v>
      </c>
      <c r="DT141" s="191"/>
      <c r="DU141" s="191"/>
      <c r="DV141" s="191"/>
      <c r="DW141" s="191"/>
      <c r="DX141" s="191"/>
      <c r="DY141" s="191"/>
      <c r="DZ141" s="191"/>
      <c r="EA141" s="231" t="str">
        <f>IF($C$105=$B$106,Z$115,IF($C$105=$B$107,Z$116,IF($C$105=$B$108,Z$117,"")))</f>
        <v>5W</v>
      </c>
      <c r="EB141" s="191"/>
      <c r="EC141" s="191"/>
      <c r="ED141" s="191"/>
      <c r="EE141" s="191"/>
      <c r="EF141" s="191"/>
      <c r="EG141" s="191"/>
      <c r="EH141" s="191"/>
      <c r="EI141" s="191"/>
    </row>
    <row r="142" spans="1:139" x14ac:dyDescent="0.35">
      <c r="A142" s="191">
        <f t="shared" si="16"/>
        <v>0</v>
      </c>
      <c r="B142" s="191">
        <f t="shared" si="18"/>
        <v>22</v>
      </c>
      <c r="C142" s="191" t="s">
        <v>393</v>
      </c>
      <c r="D142" s="191" t="s">
        <v>394</v>
      </c>
      <c r="E142" s="191"/>
      <c r="F142" s="191"/>
      <c r="G142" s="223">
        <f t="shared" si="19"/>
        <v>0</v>
      </c>
      <c r="H142" s="224">
        <f t="shared" si="19"/>
        <v>0</v>
      </c>
      <c r="I142" s="224">
        <f t="shared" si="19"/>
        <v>0</v>
      </c>
      <c r="J142" s="225">
        <f t="shared" si="19"/>
        <v>0</v>
      </c>
      <c r="K142" s="225">
        <f t="shared" si="19"/>
        <v>0</v>
      </c>
      <c r="L142" s="225">
        <f t="shared" si="19"/>
        <v>0</v>
      </c>
      <c r="M142" s="225">
        <f t="shared" si="19"/>
        <v>0</v>
      </c>
      <c r="N142" s="226">
        <f t="shared" si="19"/>
        <v>0</v>
      </c>
      <c r="O142" s="226">
        <f t="shared" si="19"/>
        <v>0</v>
      </c>
      <c r="P142" s="226">
        <f t="shared" si="19"/>
        <v>0</v>
      </c>
      <c r="Q142" s="226">
        <f t="shared" si="19"/>
        <v>0</v>
      </c>
      <c r="R142" s="226">
        <f t="shared" si="19"/>
        <v>0</v>
      </c>
      <c r="S142" s="226">
        <f t="shared" si="19"/>
        <v>0</v>
      </c>
      <c r="T142" s="226">
        <f t="shared" si="19"/>
        <v>0</v>
      </c>
      <c r="U142" s="232">
        <f t="shared" si="19"/>
        <v>0</v>
      </c>
      <c r="V142" s="232">
        <f t="shared" si="19"/>
        <v>0</v>
      </c>
      <c r="W142" s="232">
        <f t="shared" si="20"/>
        <v>0</v>
      </c>
      <c r="X142" s="232">
        <f t="shared" si="20"/>
        <v>0</v>
      </c>
      <c r="Y142" s="232">
        <f t="shared" si="20"/>
        <v>0</v>
      </c>
      <c r="Z142" s="232">
        <f t="shared" si="20"/>
        <v>0</v>
      </c>
      <c r="AA142" s="232">
        <f t="shared" si="20"/>
        <v>0</v>
      </c>
      <c r="AB142" s="232">
        <f t="shared" si="20"/>
        <v>0</v>
      </c>
      <c r="AC142" s="226">
        <f t="shared" si="20"/>
        <v>0</v>
      </c>
      <c r="AD142" s="226">
        <f t="shared" si="20"/>
        <v>0</v>
      </c>
      <c r="AE142" s="226">
        <f t="shared" si="20"/>
        <v>0</v>
      </c>
      <c r="AF142" s="226">
        <f t="shared" si="20"/>
        <v>0</v>
      </c>
      <c r="AG142" s="226">
        <f t="shared" si="20"/>
        <v>0</v>
      </c>
      <c r="AH142" s="226">
        <f t="shared" si="20"/>
        <v>0</v>
      </c>
      <c r="AI142" s="226">
        <f t="shared" si="20"/>
        <v>0</v>
      </c>
      <c r="AJ142" s="226">
        <f t="shared" si="20"/>
        <v>0</v>
      </c>
      <c r="AK142" s="226">
        <f t="shared" si="20"/>
        <v>0</v>
      </c>
      <c r="AL142" s="226">
        <f t="shared" si="20"/>
        <v>0</v>
      </c>
      <c r="AM142" s="226">
        <f t="shared" si="21"/>
        <v>0</v>
      </c>
      <c r="AN142" s="226">
        <f t="shared" si="21"/>
        <v>0</v>
      </c>
      <c r="AO142" s="226">
        <f t="shared" si="21"/>
        <v>0</v>
      </c>
      <c r="AP142" s="226">
        <f t="shared" si="21"/>
        <v>0</v>
      </c>
      <c r="AQ142" s="226">
        <f t="shared" si="21"/>
        <v>0</v>
      </c>
      <c r="AR142" s="226">
        <f t="shared" si="21"/>
        <v>0</v>
      </c>
      <c r="AS142" s="226">
        <f t="shared" si="21"/>
        <v>0</v>
      </c>
      <c r="AT142" s="226">
        <f t="shared" si="21"/>
        <v>0</v>
      </c>
      <c r="AU142" s="226">
        <f t="shared" si="21"/>
        <v>0</v>
      </c>
      <c r="AV142" s="226">
        <f t="shared" si="21"/>
        <v>0</v>
      </c>
      <c r="AW142" s="223">
        <f t="shared" si="21"/>
        <v>0</v>
      </c>
      <c r="AX142" s="223">
        <f t="shared" si="21"/>
        <v>0</v>
      </c>
      <c r="AY142" s="223">
        <f t="shared" si="21"/>
        <v>0</v>
      </c>
      <c r="AZ142" s="223">
        <f t="shared" si="21"/>
        <v>0</v>
      </c>
      <c r="BA142" s="223">
        <f t="shared" si="21"/>
        <v>0</v>
      </c>
      <c r="BB142" s="223">
        <f t="shared" si="21"/>
        <v>0</v>
      </c>
      <c r="BC142" s="223">
        <f t="shared" si="22"/>
        <v>0</v>
      </c>
      <c r="BD142" s="223">
        <f t="shared" si="22"/>
        <v>0</v>
      </c>
      <c r="BE142" s="223">
        <f t="shared" si="22"/>
        <v>0</v>
      </c>
      <c r="BF142" s="223">
        <f t="shared" si="22"/>
        <v>0</v>
      </c>
      <c r="BG142" s="223">
        <f t="shared" si="22"/>
        <v>0</v>
      </c>
      <c r="BH142" s="223">
        <f t="shared" si="22"/>
        <v>0</v>
      </c>
      <c r="BI142" s="223">
        <f t="shared" si="22"/>
        <v>0</v>
      </c>
      <c r="BJ142" s="223">
        <f t="shared" si="22"/>
        <v>0</v>
      </c>
      <c r="BK142" s="223">
        <f t="shared" si="22"/>
        <v>0</v>
      </c>
      <c r="BL142" s="223">
        <f t="shared" si="22"/>
        <v>0</v>
      </c>
      <c r="BM142" s="223">
        <f t="shared" si="22"/>
        <v>0</v>
      </c>
      <c r="BN142" s="223">
        <f t="shared" si="22"/>
        <v>0</v>
      </c>
      <c r="BO142" s="223">
        <f t="shared" si="22"/>
        <v>0</v>
      </c>
      <c r="BP142" s="223">
        <f t="shared" si="22"/>
        <v>0</v>
      </c>
      <c r="BQ142" s="223">
        <f t="shared" si="22"/>
        <v>0</v>
      </c>
      <c r="BR142" s="223">
        <f t="shared" si="22"/>
        <v>0</v>
      </c>
      <c r="BS142" s="223">
        <f t="shared" si="23"/>
        <v>0</v>
      </c>
      <c r="BT142" s="223">
        <f t="shared" si="23"/>
        <v>0</v>
      </c>
      <c r="BU142" s="223">
        <f t="shared" si="23"/>
        <v>0</v>
      </c>
      <c r="BV142" s="223">
        <f t="shared" si="23"/>
        <v>0</v>
      </c>
      <c r="BW142" s="223">
        <f t="shared" si="23"/>
        <v>0</v>
      </c>
      <c r="BX142" s="223">
        <f t="shared" si="23"/>
        <v>0</v>
      </c>
      <c r="BY142" s="223">
        <f t="shared" si="23"/>
        <v>0</v>
      </c>
      <c r="BZ142" s="223">
        <f t="shared" si="23"/>
        <v>0</v>
      </c>
      <c r="CA142" s="223">
        <f t="shared" si="23"/>
        <v>0</v>
      </c>
      <c r="CB142" s="223">
        <f t="shared" si="23"/>
        <v>0</v>
      </c>
      <c r="CC142" s="223">
        <f t="shared" si="23"/>
        <v>0</v>
      </c>
      <c r="CD142" s="223">
        <f t="shared" si="23"/>
        <v>0</v>
      </c>
      <c r="CE142" s="223">
        <f t="shared" si="23"/>
        <v>0</v>
      </c>
      <c r="CF142" s="223">
        <f t="shared" si="23"/>
        <v>0</v>
      </c>
      <c r="CG142" s="223">
        <f t="shared" si="23"/>
        <v>0</v>
      </c>
      <c r="CH142" s="223">
        <f t="shared" si="23"/>
        <v>0</v>
      </c>
      <c r="CI142" s="223">
        <f t="shared" si="24"/>
        <v>0</v>
      </c>
      <c r="CJ142" s="223">
        <f t="shared" si="24"/>
        <v>0</v>
      </c>
      <c r="CK142" s="223">
        <f t="shared" si="24"/>
        <v>0</v>
      </c>
      <c r="CL142" s="223">
        <f t="shared" si="24"/>
        <v>0</v>
      </c>
      <c r="CM142" s="223">
        <f t="shared" si="24"/>
        <v>0</v>
      </c>
      <c r="CN142" s="223">
        <f t="shared" si="24"/>
        <v>0</v>
      </c>
      <c r="CO142" s="223">
        <f t="shared" si="24"/>
        <v>0</v>
      </c>
      <c r="CP142" s="223">
        <f t="shared" si="24"/>
        <v>0</v>
      </c>
      <c r="CQ142" s="223">
        <f t="shared" si="24"/>
        <v>0</v>
      </c>
      <c r="CR142" s="223">
        <f t="shared" si="24"/>
        <v>0</v>
      </c>
      <c r="CS142" s="223">
        <f t="shared" si="24"/>
        <v>0</v>
      </c>
      <c r="CT142" s="223">
        <f t="shared" si="24"/>
        <v>0</v>
      </c>
      <c r="CU142" s="223">
        <f t="shared" si="24"/>
        <v>0</v>
      </c>
      <c r="CV142" s="223">
        <f t="shared" si="24"/>
        <v>0</v>
      </c>
      <c r="CW142" s="223">
        <f t="shared" si="24"/>
        <v>0</v>
      </c>
      <c r="CX142" s="223">
        <f t="shared" si="24"/>
        <v>0</v>
      </c>
      <c r="CY142" s="223">
        <f t="shared" si="25"/>
        <v>0</v>
      </c>
      <c r="CZ142" s="223">
        <f t="shared" si="25"/>
        <v>0</v>
      </c>
      <c r="DA142" s="223">
        <f t="shared" si="25"/>
        <v>0</v>
      </c>
      <c r="DB142" s="191"/>
      <c r="DC142" s="191"/>
      <c r="DD142" s="191"/>
      <c r="DE142" s="191"/>
      <c r="DF142" s="191"/>
      <c r="DG142" s="191"/>
      <c r="DH142" s="191"/>
      <c r="DI142" s="191"/>
      <c r="DJ142" s="191"/>
      <c r="DK142" s="191"/>
      <c r="DL142" s="191"/>
      <c r="DM142" s="191"/>
      <c r="DN142" s="191"/>
      <c r="DO142" s="191"/>
      <c r="DP142" s="191"/>
      <c r="DQ142" s="191"/>
      <c r="DR142" s="191"/>
      <c r="DS142" s="230" t="str">
        <f t="shared" si="17"/>
        <v>29N</v>
      </c>
      <c r="DT142" s="191"/>
      <c r="DU142" s="191"/>
      <c r="DV142" s="191"/>
      <c r="DW142" s="191"/>
      <c r="DX142" s="191"/>
      <c r="DY142" s="191"/>
      <c r="DZ142" s="191"/>
      <c r="EA142" s="231" t="str">
        <f>IF($C$105=$B$106,AA$115,IF($C$105=$B$107,AA$116,IF($C$105=$B$108,AA$117,"")))</f>
        <v>4W</v>
      </c>
      <c r="EB142" s="191"/>
      <c r="EC142" s="191"/>
      <c r="ED142" s="191"/>
      <c r="EE142" s="191"/>
      <c r="EF142" s="191"/>
      <c r="EG142" s="191"/>
      <c r="EH142" s="191"/>
      <c r="EI142" s="191"/>
    </row>
    <row r="143" spans="1:139" x14ac:dyDescent="0.35">
      <c r="A143" s="191">
        <f t="shared" si="16"/>
        <v>0</v>
      </c>
      <c r="B143" s="191">
        <f t="shared" si="18"/>
        <v>23</v>
      </c>
      <c r="C143" s="191" t="s">
        <v>395</v>
      </c>
      <c r="D143" s="191" t="s">
        <v>396</v>
      </c>
      <c r="E143" s="191"/>
      <c r="F143" s="191"/>
      <c r="G143" s="223">
        <f t="shared" si="19"/>
        <v>0</v>
      </c>
      <c r="H143" s="223">
        <f t="shared" si="19"/>
        <v>0</v>
      </c>
      <c r="I143" s="224">
        <f t="shared" si="19"/>
        <v>0</v>
      </c>
      <c r="J143" s="224">
        <f t="shared" si="19"/>
        <v>0</v>
      </c>
      <c r="K143" s="225">
        <f t="shared" si="19"/>
        <v>0</v>
      </c>
      <c r="L143" s="225">
        <f t="shared" si="19"/>
        <v>0</v>
      </c>
      <c r="M143" s="225">
        <f t="shared" si="19"/>
        <v>0</v>
      </c>
      <c r="N143" s="226">
        <f t="shared" si="19"/>
        <v>0</v>
      </c>
      <c r="O143" s="226">
        <f t="shared" si="19"/>
        <v>0</v>
      </c>
      <c r="P143" s="226">
        <f t="shared" si="19"/>
        <v>0</v>
      </c>
      <c r="Q143" s="226">
        <f t="shared" si="19"/>
        <v>0</v>
      </c>
      <c r="R143" s="226">
        <f t="shared" si="19"/>
        <v>0</v>
      </c>
      <c r="S143" s="226">
        <f t="shared" si="19"/>
        <v>0</v>
      </c>
      <c r="T143" s="226">
        <f t="shared" si="19"/>
        <v>0</v>
      </c>
      <c r="U143" s="226">
        <f t="shared" si="19"/>
        <v>0</v>
      </c>
      <c r="V143" s="232">
        <f t="shared" si="19"/>
        <v>0</v>
      </c>
      <c r="W143" s="232">
        <f t="shared" si="20"/>
        <v>0</v>
      </c>
      <c r="X143" s="232">
        <f t="shared" si="20"/>
        <v>0</v>
      </c>
      <c r="Y143" s="232">
        <f t="shared" si="20"/>
        <v>0</v>
      </c>
      <c r="Z143" s="232">
        <f t="shared" si="20"/>
        <v>0</v>
      </c>
      <c r="AA143" s="232">
        <f t="shared" si="20"/>
        <v>0</v>
      </c>
      <c r="AB143" s="232">
        <f t="shared" si="20"/>
        <v>0</v>
      </c>
      <c r="AC143" s="232">
        <f t="shared" si="20"/>
        <v>0</v>
      </c>
      <c r="AD143" s="226">
        <f t="shared" si="20"/>
        <v>0</v>
      </c>
      <c r="AE143" s="226">
        <f t="shared" si="20"/>
        <v>0</v>
      </c>
      <c r="AF143" s="226">
        <f t="shared" si="20"/>
        <v>0</v>
      </c>
      <c r="AG143" s="226">
        <f t="shared" si="20"/>
        <v>0</v>
      </c>
      <c r="AH143" s="226">
        <f t="shared" si="20"/>
        <v>0</v>
      </c>
      <c r="AI143" s="226">
        <f t="shared" si="20"/>
        <v>0</v>
      </c>
      <c r="AJ143" s="226">
        <f t="shared" si="20"/>
        <v>0</v>
      </c>
      <c r="AK143" s="226">
        <f t="shared" si="20"/>
        <v>0</v>
      </c>
      <c r="AL143" s="226">
        <f t="shared" si="20"/>
        <v>0</v>
      </c>
      <c r="AM143" s="226">
        <f t="shared" si="21"/>
        <v>0</v>
      </c>
      <c r="AN143" s="226">
        <f t="shared" si="21"/>
        <v>0</v>
      </c>
      <c r="AO143" s="226">
        <f t="shared" si="21"/>
        <v>0</v>
      </c>
      <c r="AP143" s="226">
        <f t="shared" si="21"/>
        <v>0</v>
      </c>
      <c r="AQ143" s="226">
        <f t="shared" si="21"/>
        <v>0</v>
      </c>
      <c r="AR143" s="226">
        <f t="shared" si="21"/>
        <v>0</v>
      </c>
      <c r="AS143" s="226">
        <f t="shared" si="21"/>
        <v>0</v>
      </c>
      <c r="AT143" s="226">
        <f t="shared" si="21"/>
        <v>0</v>
      </c>
      <c r="AU143" s="226">
        <f t="shared" si="21"/>
        <v>0</v>
      </c>
      <c r="AV143" s="226">
        <f t="shared" si="21"/>
        <v>0</v>
      </c>
      <c r="AW143" s="223">
        <f t="shared" si="21"/>
        <v>0</v>
      </c>
      <c r="AX143" s="223">
        <f t="shared" si="21"/>
        <v>0</v>
      </c>
      <c r="AY143" s="223">
        <f t="shared" si="21"/>
        <v>0</v>
      </c>
      <c r="AZ143" s="223">
        <f t="shared" si="21"/>
        <v>0</v>
      </c>
      <c r="BA143" s="223">
        <f t="shared" si="21"/>
        <v>0</v>
      </c>
      <c r="BB143" s="223">
        <f t="shared" si="21"/>
        <v>0</v>
      </c>
      <c r="BC143" s="223">
        <f t="shared" si="22"/>
        <v>0</v>
      </c>
      <c r="BD143" s="223">
        <f t="shared" si="22"/>
        <v>0</v>
      </c>
      <c r="BE143" s="223">
        <f t="shared" si="22"/>
        <v>0</v>
      </c>
      <c r="BF143" s="223">
        <f t="shared" si="22"/>
        <v>0</v>
      </c>
      <c r="BG143" s="223">
        <f t="shared" si="22"/>
        <v>0</v>
      </c>
      <c r="BH143" s="223">
        <f t="shared" si="22"/>
        <v>0</v>
      </c>
      <c r="BI143" s="223">
        <f t="shared" si="22"/>
        <v>0</v>
      </c>
      <c r="BJ143" s="223">
        <f t="shared" si="22"/>
        <v>0</v>
      </c>
      <c r="BK143" s="223">
        <f t="shared" si="22"/>
        <v>0</v>
      </c>
      <c r="BL143" s="223">
        <f t="shared" si="22"/>
        <v>0</v>
      </c>
      <c r="BM143" s="223">
        <f t="shared" si="22"/>
        <v>0</v>
      </c>
      <c r="BN143" s="223">
        <f t="shared" si="22"/>
        <v>0</v>
      </c>
      <c r="BO143" s="223">
        <f t="shared" si="22"/>
        <v>0</v>
      </c>
      <c r="BP143" s="223">
        <f t="shared" si="22"/>
        <v>0</v>
      </c>
      <c r="BQ143" s="223">
        <f t="shared" si="22"/>
        <v>0</v>
      </c>
      <c r="BR143" s="223">
        <f t="shared" si="22"/>
        <v>0</v>
      </c>
      <c r="BS143" s="223">
        <f t="shared" si="23"/>
        <v>0</v>
      </c>
      <c r="BT143" s="223">
        <f t="shared" si="23"/>
        <v>0</v>
      </c>
      <c r="BU143" s="223">
        <f t="shared" si="23"/>
        <v>0</v>
      </c>
      <c r="BV143" s="223">
        <f t="shared" si="23"/>
        <v>0</v>
      </c>
      <c r="BW143" s="223">
        <f t="shared" si="23"/>
        <v>0</v>
      </c>
      <c r="BX143" s="223">
        <f t="shared" si="23"/>
        <v>0</v>
      </c>
      <c r="BY143" s="223">
        <f t="shared" si="23"/>
        <v>0</v>
      </c>
      <c r="BZ143" s="223">
        <f t="shared" si="23"/>
        <v>0</v>
      </c>
      <c r="CA143" s="223">
        <f t="shared" si="23"/>
        <v>0</v>
      </c>
      <c r="CB143" s="223">
        <f t="shared" si="23"/>
        <v>0</v>
      </c>
      <c r="CC143" s="223">
        <f t="shared" si="23"/>
        <v>0</v>
      </c>
      <c r="CD143" s="223">
        <f t="shared" si="23"/>
        <v>0</v>
      </c>
      <c r="CE143" s="223">
        <f t="shared" si="23"/>
        <v>0</v>
      </c>
      <c r="CF143" s="223">
        <f t="shared" si="23"/>
        <v>0</v>
      </c>
      <c r="CG143" s="223">
        <f t="shared" si="23"/>
        <v>0</v>
      </c>
      <c r="CH143" s="223">
        <f t="shared" si="23"/>
        <v>0</v>
      </c>
      <c r="CI143" s="223">
        <f t="shared" si="24"/>
        <v>0</v>
      </c>
      <c r="CJ143" s="223">
        <f t="shared" si="24"/>
        <v>0</v>
      </c>
      <c r="CK143" s="223">
        <f t="shared" si="24"/>
        <v>0</v>
      </c>
      <c r="CL143" s="223">
        <f t="shared" si="24"/>
        <v>0</v>
      </c>
      <c r="CM143" s="223">
        <f t="shared" si="24"/>
        <v>0</v>
      </c>
      <c r="CN143" s="223">
        <f t="shared" si="24"/>
        <v>0</v>
      </c>
      <c r="CO143" s="223">
        <f t="shared" si="24"/>
        <v>0</v>
      </c>
      <c r="CP143" s="223">
        <f t="shared" si="24"/>
        <v>0</v>
      </c>
      <c r="CQ143" s="223">
        <f t="shared" si="24"/>
        <v>0</v>
      </c>
      <c r="CR143" s="223">
        <f t="shared" si="24"/>
        <v>0</v>
      </c>
      <c r="CS143" s="223">
        <f t="shared" si="24"/>
        <v>0</v>
      </c>
      <c r="CT143" s="223">
        <f t="shared" si="24"/>
        <v>0</v>
      </c>
      <c r="CU143" s="223">
        <f t="shared" si="24"/>
        <v>0</v>
      </c>
      <c r="CV143" s="223">
        <f t="shared" si="24"/>
        <v>0</v>
      </c>
      <c r="CW143" s="223">
        <f t="shared" si="24"/>
        <v>0</v>
      </c>
      <c r="CX143" s="223">
        <f t="shared" si="24"/>
        <v>0</v>
      </c>
      <c r="CY143" s="223">
        <f t="shared" si="25"/>
        <v>0</v>
      </c>
      <c r="CZ143" s="223">
        <f t="shared" si="25"/>
        <v>0</v>
      </c>
      <c r="DA143" s="223">
        <f t="shared" si="25"/>
        <v>0</v>
      </c>
      <c r="DB143" s="191"/>
      <c r="DC143" s="191"/>
      <c r="DD143" s="191"/>
      <c r="DE143" s="191"/>
      <c r="DF143" s="191"/>
      <c r="DG143" s="191"/>
      <c r="DH143" s="191"/>
      <c r="DI143" s="191"/>
      <c r="DJ143" s="191"/>
      <c r="DK143" s="191"/>
      <c r="DL143" s="191"/>
      <c r="DM143" s="191"/>
      <c r="DN143" s="191"/>
      <c r="DO143" s="191"/>
      <c r="DP143" s="191"/>
      <c r="DQ143" s="191"/>
      <c r="DR143" s="191"/>
      <c r="DS143" s="230" t="str">
        <f t="shared" si="17"/>
        <v>28N</v>
      </c>
      <c r="DT143" s="191"/>
      <c r="DU143" s="191"/>
      <c r="DV143" s="191"/>
      <c r="DW143" s="191"/>
      <c r="DX143" s="191"/>
      <c r="DY143" s="191"/>
      <c r="DZ143" s="191"/>
      <c r="EA143" s="231" t="str">
        <f>IF($C$105=$B$106,AB$115,IF($C$105=$B$107,AB$116,IF($C$105=$B$108,AB$117,"")))</f>
        <v>3W</v>
      </c>
      <c r="EB143" s="191"/>
      <c r="EC143" s="191"/>
      <c r="ED143" s="191"/>
      <c r="EE143" s="191"/>
      <c r="EF143" s="191"/>
      <c r="EG143" s="191"/>
      <c r="EH143" s="191"/>
      <c r="EI143" s="191"/>
    </row>
    <row r="144" spans="1:139" x14ac:dyDescent="0.35">
      <c r="A144" s="191">
        <f t="shared" si="16"/>
        <v>0</v>
      </c>
      <c r="B144" s="191">
        <f t="shared" si="18"/>
        <v>24</v>
      </c>
      <c r="C144" s="191" t="s">
        <v>397</v>
      </c>
      <c r="D144" s="191" t="s">
        <v>398</v>
      </c>
      <c r="E144" s="191"/>
      <c r="F144" s="191"/>
      <c r="G144" s="223">
        <f t="shared" si="19"/>
        <v>0</v>
      </c>
      <c r="H144" s="223">
        <f t="shared" si="19"/>
        <v>0</v>
      </c>
      <c r="I144" s="223">
        <f t="shared" si="19"/>
        <v>0</v>
      </c>
      <c r="J144" s="224">
        <f t="shared" si="19"/>
        <v>0</v>
      </c>
      <c r="K144" s="224">
        <f t="shared" si="19"/>
        <v>0</v>
      </c>
      <c r="L144" s="225">
        <f t="shared" si="19"/>
        <v>0</v>
      </c>
      <c r="M144" s="225">
        <f t="shared" si="19"/>
        <v>0</v>
      </c>
      <c r="N144" s="226">
        <f t="shared" si="19"/>
        <v>0</v>
      </c>
      <c r="O144" s="226">
        <f t="shared" si="19"/>
        <v>0</v>
      </c>
      <c r="P144" s="226">
        <f t="shared" si="19"/>
        <v>0</v>
      </c>
      <c r="Q144" s="226">
        <f t="shared" si="19"/>
        <v>0</v>
      </c>
      <c r="R144" s="226">
        <f t="shared" si="19"/>
        <v>0</v>
      </c>
      <c r="S144" s="226">
        <f t="shared" si="19"/>
        <v>0</v>
      </c>
      <c r="T144" s="226">
        <f t="shared" si="19"/>
        <v>0</v>
      </c>
      <c r="U144" s="226">
        <f t="shared" si="19"/>
        <v>0</v>
      </c>
      <c r="V144" s="232">
        <f t="shared" si="19"/>
        <v>0</v>
      </c>
      <c r="W144" s="232">
        <f t="shared" si="20"/>
        <v>0</v>
      </c>
      <c r="X144" s="232">
        <f t="shared" si="20"/>
        <v>0</v>
      </c>
      <c r="Y144" s="232">
        <f t="shared" si="20"/>
        <v>0</v>
      </c>
      <c r="Z144" s="232">
        <f t="shared" si="20"/>
        <v>0</v>
      </c>
      <c r="AA144" s="232">
        <f t="shared" si="20"/>
        <v>0</v>
      </c>
      <c r="AB144" s="232">
        <f t="shared" si="20"/>
        <v>0</v>
      </c>
      <c r="AC144" s="232">
        <f t="shared" si="20"/>
        <v>0</v>
      </c>
      <c r="AD144" s="226">
        <f t="shared" si="20"/>
        <v>0</v>
      </c>
      <c r="AE144" s="226">
        <f t="shared" si="20"/>
        <v>0</v>
      </c>
      <c r="AF144" s="226">
        <f t="shared" si="20"/>
        <v>0</v>
      </c>
      <c r="AG144" s="226">
        <f t="shared" si="20"/>
        <v>0</v>
      </c>
      <c r="AH144" s="226">
        <f t="shared" si="20"/>
        <v>0</v>
      </c>
      <c r="AI144" s="226">
        <f t="shared" si="20"/>
        <v>0</v>
      </c>
      <c r="AJ144" s="226">
        <f t="shared" si="20"/>
        <v>0</v>
      </c>
      <c r="AK144" s="226">
        <f t="shared" si="20"/>
        <v>0</v>
      </c>
      <c r="AL144" s="226">
        <f t="shared" si="20"/>
        <v>0</v>
      </c>
      <c r="AM144" s="226">
        <f t="shared" si="21"/>
        <v>0</v>
      </c>
      <c r="AN144" s="226">
        <f t="shared" si="21"/>
        <v>0</v>
      </c>
      <c r="AO144" s="226">
        <f t="shared" si="21"/>
        <v>0</v>
      </c>
      <c r="AP144" s="226">
        <f t="shared" si="21"/>
        <v>0</v>
      </c>
      <c r="AQ144" s="226">
        <f t="shared" si="21"/>
        <v>0</v>
      </c>
      <c r="AR144" s="226">
        <f t="shared" si="21"/>
        <v>0</v>
      </c>
      <c r="AS144" s="226">
        <f t="shared" si="21"/>
        <v>0</v>
      </c>
      <c r="AT144" s="226">
        <f t="shared" si="21"/>
        <v>0</v>
      </c>
      <c r="AU144" s="226">
        <f t="shared" si="21"/>
        <v>0</v>
      </c>
      <c r="AV144" s="226">
        <f t="shared" si="21"/>
        <v>0</v>
      </c>
      <c r="AW144" s="223">
        <f t="shared" si="21"/>
        <v>0</v>
      </c>
      <c r="AX144" s="223">
        <f t="shared" si="21"/>
        <v>0</v>
      </c>
      <c r="AY144" s="223">
        <f t="shared" si="21"/>
        <v>0</v>
      </c>
      <c r="AZ144" s="223">
        <f t="shared" si="21"/>
        <v>0</v>
      </c>
      <c r="BA144" s="223">
        <f t="shared" si="21"/>
        <v>0</v>
      </c>
      <c r="BB144" s="223">
        <f t="shared" si="21"/>
        <v>0</v>
      </c>
      <c r="BC144" s="223">
        <f t="shared" si="22"/>
        <v>0</v>
      </c>
      <c r="BD144" s="223">
        <f t="shared" si="22"/>
        <v>0</v>
      </c>
      <c r="BE144" s="223">
        <f t="shared" si="22"/>
        <v>0</v>
      </c>
      <c r="BF144" s="223">
        <f t="shared" si="22"/>
        <v>0</v>
      </c>
      <c r="BG144" s="223">
        <f t="shared" si="22"/>
        <v>0</v>
      </c>
      <c r="BH144" s="223">
        <f t="shared" si="22"/>
        <v>0</v>
      </c>
      <c r="BI144" s="223">
        <f t="shared" si="22"/>
        <v>0</v>
      </c>
      <c r="BJ144" s="223">
        <f t="shared" si="22"/>
        <v>0</v>
      </c>
      <c r="BK144" s="223">
        <f t="shared" si="22"/>
        <v>0</v>
      </c>
      <c r="BL144" s="223">
        <f t="shared" si="22"/>
        <v>0</v>
      </c>
      <c r="BM144" s="223">
        <f t="shared" si="22"/>
        <v>0</v>
      </c>
      <c r="BN144" s="223">
        <f t="shared" si="22"/>
        <v>0</v>
      </c>
      <c r="BO144" s="223">
        <f t="shared" si="22"/>
        <v>0</v>
      </c>
      <c r="BP144" s="223">
        <f t="shared" si="22"/>
        <v>0</v>
      </c>
      <c r="BQ144" s="223">
        <f t="shared" si="22"/>
        <v>0</v>
      </c>
      <c r="BR144" s="223">
        <f t="shared" si="22"/>
        <v>0</v>
      </c>
      <c r="BS144" s="223">
        <f t="shared" si="23"/>
        <v>0</v>
      </c>
      <c r="BT144" s="223">
        <f t="shared" si="23"/>
        <v>0</v>
      </c>
      <c r="BU144" s="223">
        <f t="shared" si="23"/>
        <v>0</v>
      </c>
      <c r="BV144" s="223">
        <f t="shared" si="23"/>
        <v>0</v>
      </c>
      <c r="BW144" s="223">
        <f t="shared" si="23"/>
        <v>0</v>
      </c>
      <c r="BX144" s="223">
        <f t="shared" si="23"/>
        <v>0</v>
      </c>
      <c r="BY144" s="223">
        <f t="shared" si="23"/>
        <v>0</v>
      </c>
      <c r="BZ144" s="223">
        <f t="shared" si="23"/>
        <v>0</v>
      </c>
      <c r="CA144" s="223">
        <f t="shared" si="23"/>
        <v>0</v>
      </c>
      <c r="CB144" s="223">
        <f t="shared" si="23"/>
        <v>0</v>
      </c>
      <c r="CC144" s="223">
        <f t="shared" si="23"/>
        <v>0</v>
      </c>
      <c r="CD144" s="223">
        <f t="shared" si="23"/>
        <v>0</v>
      </c>
      <c r="CE144" s="223">
        <f t="shared" si="23"/>
        <v>0</v>
      </c>
      <c r="CF144" s="223">
        <f t="shared" si="23"/>
        <v>0</v>
      </c>
      <c r="CG144" s="223">
        <f t="shared" si="23"/>
        <v>0</v>
      </c>
      <c r="CH144" s="223">
        <f t="shared" si="23"/>
        <v>0</v>
      </c>
      <c r="CI144" s="223">
        <f t="shared" si="24"/>
        <v>0</v>
      </c>
      <c r="CJ144" s="223">
        <f t="shared" si="24"/>
        <v>0</v>
      </c>
      <c r="CK144" s="223">
        <f t="shared" si="24"/>
        <v>0</v>
      </c>
      <c r="CL144" s="223">
        <f t="shared" si="24"/>
        <v>0</v>
      </c>
      <c r="CM144" s="223">
        <f t="shared" si="24"/>
        <v>0</v>
      </c>
      <c r="CN144" s="223">
        <f t="shared" si="24"/>
        <v>0</v>
      </c>
      <c r="CO144" s="223">
        <f t="shared" si="24"/>
        <v>0</v>
      </c>
      <c r="CP144" s="223">
        <f t="shared" si="24"/>
        <v>0</v>
      </c>
      <c r="CQ144" s="223">
        <f t="shared" si="24"/>
        <v>0</v>
      </c>
      <c r="CR144" s="223">
        <f t="shared" si="24"/>
        <v>0</v>
      </c>
      <c r="CS144" s="223">
        <f t="shared" si="24"/>
        <v>0</v>
      </c>
      <c r="CT144" s="223">
        <f t="shared" si="24"/>
        <v>0</v>
      </c>
      <c r="CU144" s="223">
        <f t="shared" si="24"/>
        <v>0</v>
      </c>
      <c r="CV144" s="223">
        <f t="shared" si="24"/>
        <v>0</v>
      </c>
      <c r="CW144" s="223">
        <f t="shared" si="24"/>
        <v>0</v>
      </c>
      <c r="CX144" s="223">
        <f t="shared" si="24"/>
        <v>0</v>
      </c>
      <c r="CY144" s="223">
        <f t="shared" si="25"/>
        <v>0</v>
      </c>
      <c r="CZ144" s="223">
        <f t="shared" si="25"/>
        <v>0</v>
      </c>
      <c r="DA144" s="223">
        <f t="shared" si="25"/>
        <v>0</v>
      </c>
      <c r="DB144" s="191"/>
      <c r="DC144" s="191"/>
      <c r="DD144" s="191"/>
      <c r="DE144" s="191"/>
      <c r="DF144" s="191"/>
      <c r="DG144" s="191"/>
      <c r="DH144" s="191"/>
      <c r="DI144" s="191"/>
      <c r="DJ144" s="191"/>
      <c r="DK144" s="191"/>
      <c r="DL144" s="191"/>
      <c r="DM144" s="191"/>
      <c r="DN144" s="191"/>
      <c r="DO144" s="191"/>
      <c r="DP144" s="191"/>
      <c r="DQ144" s="191"/>
      <c r="DR144" s="191"/>
      <c r="DS144" s="230" t="str">
        <f t="shared" si="17"/>
        <v>27N</v>
      </c>
      <c r="DT144" s="191"/>
      <c r="DU144" s="191"/>
      <c r="DV144" s="191"/>
      <c r="DW144" s="191"/>
      <c r="DX144" s="191"/>
      <c r="DY144" s="191"/>
      <c r="DZ144" s="191"/>
      <c r="EA144" s="231" t="str">
        <f>IF($C$105=$B$106,AC$115,IF($C$105=$B$107,AC$116,IF($C$105=$B$108,AC$117,"")))</f>
        <v>2W</v>
      </c>
      <c r="EB144" s="191"/>
      <c r="EC144" s="191"/>
      <c r="ED144" s="191"/>
      <c r="EE144" s="191"/>
      <c r="EF144" s="191"/>
      <c r="EG144" s="191"/>
      <c r="EH144" s="191"/>
      <c r="EI144" s="191"/>
    </row>
    <row r="145" spans="1:139" x14ac:dyDescent="0.35">
      <c r="A145" s="191">
        <f t="shared" si="16"/>
        <v>0</v>
      </c>
      <c r="B145" s="191">
        <f t="shared" si="18"/>
        <v>25</v>
      </c>
      <c r="C145" s="191" t="s">
        <v>399</v>
      </c>
      <c r="D145" s="191" t="s">
        <v>400</v>
      </c>
      <c r="E145" s="191"/>
      <c r="F145" s="191"/>
      <c r="G145" s="223">
        <f t="shared" si="19"/>
        <v>0</v>
      </c>
      <c r="H145" s="223">
        <f t="shared" si="19"/>
        <v>0</v>
      </c>
      <c r="I145" s="223">
        <f t="shared" si="19"/>
        <v>0</v>
      </c>
      <c r="J145" s="223">
        <f t="shared" si="19"/>
        <v>0</v>
      </c>
      <c r="K145" s="224">
        <f t="shared" si="19"/>
        <v>0</v>
      </c>
      <c r="L145" s="224">
        <f t="shared" si="19"/>
        <v>0</v>
      </c>
      <c r="M145" s="225">
        <f t="shared" si="19"/>
        <v>0</v>
      </c>
      <c r="N145" s="225">
        <f t="shared" si="19"/>
        <v>0</v>
      </c>
      <c r="O145" s="226">
        <f t="shared" si="19"/>
        <v>0</v>
      </c>
      <c r="P145" s="226">
        <f t="shared" si="19"/>
        <v>0</v>
      </c>
      <c r="Q145" s="226">
        <f t="shared" si="19"/>
        <v>0</v>
      </c>
      <c r="R145" s="226">
        <f t="shared" si="19"/>
        <v>0</v>
      </c>
      <c r="S145" s="226">
        <f t="shared" si="19"/>
        <v>0</v>
      </c>
      <c r="T145" s="226">
        <f t="shared" si="19"/>
        <v>0</v>
      </c>
      <c r="U145" s="226">
        <f t="shared" si="19"/>
        <v>0</v>
      </c>
      <c r="V145" s="226">
        <f t="shared" si="19"/>
        <v>0</v>
      </c>
      <c r="W145" s="232">
        <f t="shared" si="20"/>
        <v>0</v>
      </c>
      <c r="X145" s="232">
        <f t="shared" si="20"/>
        <v>0</v>
      </c>
      <c r="Y145" s="232">
        <f t="shared" si="20"/>
        <v>0</v>
      </c>
      <c r="Z145" s="232">
        <f t="shared" si="20"/>
        <v>0</v>
      </c>
      <c r="AA145" s="232">
        <f t="shared" si="20"/>
        <v>0</v>
      </c>
      <c r="AB145" s="232">
        <f t="shared" si="20"/>
        <v>0</v>
      </c>
      <c r="AC145" s="232">
        <f t="shared" si="20"/>
        <v>0</v>
      </c>
      <c r="AD145" s="232">
        <f t="shared" si="20"/>
        <v>0</v>
      </c>
      <c r="AE145" s="226">
        <f t="shared" si="20"/>
        <v>0</v>
      </c>
      <c r="AF145" s="226">
        <f t="shared" si="20"/>
        <v>0</v>
      </c>
      <c r="AG145" s="226">
        <f t="shared" si="20"/>
        <v>0</v>
      </c>
      <c r="AH145" s="226">
        <f t="shared" si="20"/>
        <v>0</v>
      </c>
      <c r="AI145" s="226">
        <f t="shared" si="20"/>
        <v>0</v>
      </c>
      <c r="AJ145" s="226">
        <f t="shared" si="20"/>
        <v>0</v>
      </c>
      <c r="AK145" s="226">
        <f t="shared" si="20"/>
        <v>0</v>
      </c>
      <c r="AL145" s="226">
        <f t="shared" si="20"/>
        <v>0</v>
      </c>
      <c r="AM145" s="226">
        <f t="shared" si="21"/>
        <v>0</v>
      </c>
      <c r="AN145" s="226">
        <f t="shared" si="21"/>
        <v>0</v>
      </c>
      <c r="AO145" s="226">
        <f t="shared" si="21"/>
        <v>0</v>
      </c>
      <c r="AP145" s="226">
        <f t="shared" si="21"/>
        <v>0</v>
      </c>
      <c r="AQ145" s="226">
        <f t="shared" si="21"/>
        <v>0</v>
      </c>
      <c r="AR145" s="226">
        <f t="shared" si="21"/>
        <v>0</v>
      </c>
      <c r="AS145" s="226">
        <f t="shared" si="21"/>
        <v>0</v>
      </c>
      <c r="AT145" s="226">
        <f t="shared" si="21"/>
        <v>0</v>
      </c>
      <c r="AU145" s="226">
        <f t="shared" si="21"/>
        <v>0</v>
      </c>
      <c r="AV145" s="226">
        <f t="shared" si="21"/>
        <v>0</v>
      </c>
      <c r="AW145" s="223">
        <f t="shared" si="21"/>
        <v>0</v>
      </c>
      <c r="AX145" s="223">
        <f t="shared" si="21"/>
        <v>0</v>
      </c>
      <c r="AY145" s="223">
        <f t="shared" si="21"/>
        <v>0</v>
      </c>
      <c r="AZ145" s="223">
        <f t="shared" si="21"/>
        <v>0</v>
      </c>
      <c r="BA145" s="223">
        <f t="shared" si="21"/>
        <v>0</v>
      </c>
      <c r="BB145" s="223">
        <f t="shared" si="21"/>
        <v>0</v>
      </c>
      <c r="BC145" s="223">
        <f t="shared" si="22"/>
        <v>0</v>
      </c>
      <c r="BD145" s="223">
        <f t="shared" si="22"/>
        <v>0</v>
      </c>
      <c r="BE145" s="223">
        <f t="shared" si="22"/>
        <v>0</v>
      </c>
      <c r="BF145" s="223">
        <f t="shared" si="22"/>
        <v>0</v>
      </c>
      <c r="BG145" s="223">
        <f t="shared" si="22"/>
        <v>0</v>
      </c>
      <c r="BH145" s="223">
        <f t="shared" si="22"/>
        <v>0</v>
      </c>
      <c r="BI145" s="223">
        <f t="shared" si="22"/>
        <v>0</v>
      </c>
      <c r="BJ145" s="223">
        <f t="shared" si="22"/>
        <v>0</v>
      </c>
      <c r="BK145" s="223">
        <f t="shared" si="22"/>
        <v>0</v>
      </c>
      <c r="BL145" s="223">
        <f t="shared" si="22"/>
        <v>0</v>
      </c>
      <c r="BM145" s="223">
        <f t="shared" si="22"/>
        <v>0</v>
      </c>
      <c r="BN145" s="223">
        <f t="shared" si="22"/>
        <v>0</v>
      </c>
      <c r="BO145" s="223">
        <f t="shared" si="22"/>
        <v>0</v>
      </c>
      <c r="BP145" s="223">
        <f t="shared" si="22"/>
        <v>0</v>
      </c>
      <c r="BQ145" s="223">
        <f t="shared" si="22"/>
        <v>0</v>
      </c>
      <c r="BR145" s="223">
        <f t="shared" si="22"/>
        <v>0</v>
      </c>
      <c r="BS145" s="223">
        <f t="shared" si="23"/>
        <v>0</v>
      </c>
      <c r="BT145" s="223">
        <f t="shared" si="23"/>
        <v>0</v>
      </c>
      <c r="BU145" s="223">
        <f t="shared" si="23"/>
        <v>0</v>
      </c>
      <c r="BV145" s="223">
        <f t="shared" si="23"/>
        <v>0</v>
      </c>
      <c r="BW145" s="223">
        <f t="shared" si="23"/>
        <v>0</v>
      </c>
      <c r="BX145" s="223">
        <f t="shared" si="23"/>
        <v>0</v>
      </c>
      <c r="BY145" s="223">
        <f t="shared" si="23"/>
        <v>0</v>
      </c>
      <c r="BZ145" s="223">
        <f t="shared" si="23"/>
        <v>0</v>
      </c>
      <c r="CA145" s="223">
        <f t="shared" si="23"/>
        <v>0</v>
      </c>
      <c r="CB145" s="223">
        <f t="shared" si="23"/>
        <v>0</v>
      </c>
      <c r="CC145" s="223">
        <f t="shared" si="23"/>
        <v>0</v>
      </c>
      <c r="CD145" s="223">
        <f t="shared" si="23"/>
        <v>0</v>
      </c>
      <c r="CE145" s="223">
        <f t="shared" si="23"/>
        <v>0</v>
      </c>
      <c r="CF145" s="223">
        <f t="shared" si="23"/>
        <v>0</v>
      </c>
      <c r="CG145" s="223">
        <f t="shared" si="23"/>
        <v>0</v>
      </c>
      <c r="CH145" s="223">
        <f t="shared" si="23"/>
        <v>0</v>
      </c>
      <c r="CI145" s="223">
        <f t="shared" si="24"/>
        <v>0</v>
      </c>
      <c r="CJ145" s="223">
        <f t="shared" si="24"/>
        <v>0</v>
      </c>
      <c r="CK145" s="223">
        <f t="shared" si="24"/>
        <v>0</v>
      </c>
      <c r="CL145" s="223">
        <f t="shared" si="24"/>
        <v>0</v>
      </c>
      <c r="CM145" s="223">
        <f t="shared" si="24"/>
        <v>0</v>
      </c>
      <c r="CN145" s="223">
        <f t="shared" si="24"/>
        <v>0</v>
      </c>
      <c r="CO145" s="223">
        <f t="shared" si="24"/>
        <v>0</v>
      </c>
      <c r="CP145" s="223">
        <f t="shared" si="24"/>
        <v>0</v>
      </c>
      <c r="CQ145" s="223">
        <f t="shared" si="24"/>
        <v>0</v>
      </c>
      <c r="CR145" s="223">
        <f t="shared" si="24"/>
        <v>0</v>
      </c>
      <c r="CS145" s="223">
        <f t="shared" si="24"/>
        <v>0</v>
      </c>
      <c r="CT145" s="223">
        <f t="shared" si="24"/>
        <v>0</v>
      </c>
      <c r="CU145" s="223">
        <f t="shared" si="24"/>
        <v>0</v>
      </c>
      <c r="CV145" s="223">
        <f t="shared" si="24"/>
        <v>0</v>
      </c>
      <c r="CW145" s="223">
        <f t="shared" si="24"/>
        <v>0</v>
      </c>
      <c r="CX145" s="223">
        <f t="shared" si="24"/>
        <v>0</v>
      </c>
      <c r="CY145" s="223">
        <f t="shared" si="25"/>
        <v>0</v>
      </c>
      <c r="CZ145" s="223">
        <f t="shared" si="25"/>
        <v>0</v>
      </c>
      <c r="DA145" s="223">
        <f t="shared" si="25"/>
        <v>0</v>
      </c>
      <c r="DB145" s="191"/>
      <c r="DC145" s="191"/>
      <c r="DD145" s="191"/>
      <c r="DE145" s="191"/>
      <c r="DF145" s="191"/>
      <c r="DG145" s="191"/>
      <c r="DH145" s="191"/>
      <c r="DI145" s="191"/>
      <c r="DJ145" s="191"/>
      <c r="DK145" s="191"/>
      <c r="DL145" s="191"/>
      <c r="DM145" s="191"/>
      <c r="DN145" s="191"/>
      <c r="DO145" s="191"/>
      <c r="DP145" s="191"/>
      <c r="DQ145" s="191"/>
      <c r="DR145" s="191"/>
      <c r="DS145" s="230" t="str">
        <f t="shared" si="17"/>
        <v>26N</v>
      </c>
      <c r="DT145" s="191"/>
      <c r="DU145" s="191"/>
      <c r="DV145" s="191"/>
      <c r="DW145" s="191"/>
      <c r="DX145" s="191"/>
      <c r="DY145" s="191"/>
      <c r="DZ145" s="191"/>
      <c r="EA145" s="231" t="str">
        <f>IF($C$105=$B$106,AD$115,IF($C$105=$B$107,AD$116,IF($C$105=$B$108,AD$117,"")))</f>
        <v>1W</v>
      </c>
      <c r="EB145" s="191"/>
      <c r="EC145" s="191"/>
      <c r="ED145" s="191"/>
      <c r="EE145" s="191"/>
      <c r="EF145" s="191"/>
      <c r="EG145" s="191"/>
      <c r="EH145" s="191"/>
      <c r="EI145" s="191"/>
    </row>
    <row r="146" spans="1:139" x14ac:dyDescent="0.35">
      <c r="A146" s="191">
        <f t="shared" si="16"/>
        <v>0</v>
      </c>
      <c r="B146" s="191">
        <f t="shared" si="18"/>
        <v>26</v>
      </c>
      <c r="C146" s="191" t="s">
        <v>401</v>
      </c>
      <c r="D146" s="191" t="s">
        <v>402</v>
      </c>
      <c r="E146" s="191"/>
      <c r="F146" s="191"/>
      <c r="G146" s="223">
        <f t="shared" si="19"/>
        <v>0</v>
      </c>
      <c r="H146" s="223">
        <f t="shared" si="19"/>
        <v>0</v>
      </c>
      <c r="I146" s="223">
        <f t="shared" si="19"/>
        <v>0</v>
      </c>
      <c r="J146" s="223">
        <f t="shared" si="19"/>
        <v>0</v>
      </c>
      <c r="K146" s="223">
        <f t="shared" si="19"/>
        <v>0</v>
      </c>
      <c r="L146" s="224">
        <f t="shared" si="19"/>
        <v>0</v>
      </c>
      <c r="M146" s="224">
        <f t="shared" si="19"/>
        <v>0</v>
      </c>
      <c r="N146" s="225">
        <f t="shared" si="19"/>
        <v>0</v>
      </c>
      <c r="O146" s="225">
        <f t="shared" si="19"/>
        <v>0</v>
      </c>
      <c r="P146" s="226">
        <f t="shared" si="19"/>
        <v>0</v>
      </c>
      <c r="Q146" s="226">
        <f t="shared" si="19"/>
        <v>0</v>
      </c>
      <c r="R146" s="226">
        <f t="shared" si="19"/>
        <v>0</v>
      </c>
      <c r="S146" s="226">
        <f t="shared" si="19"/>
        <v>0</v>
      </c>
      <c r="T146" s="226">
        <f t="shared" si="19"/>
        <v>0</v>
      </c>
      <c r="U146" s="226">
        <f t="shared" si="19"/>
        <v>0</v>
      </c>
      <c r="V146" s="226">
        <f t="shared" si="19"/>
        <v>0</v>
      </c>
      <c r="W146" s="232">
        <f t="shared" si="20"/>
        <v>0</v>
      </c>
      <c r="X146" s="232">
        <f t="shared" si="20"/>
        <v>0</v>
      </c>
      <c r="Y146" s="232">
        <f t="shared" si="20"/>
        <v>0</v>
      </c>
      <c r="Z146" s="232">
        <f t="shared" si="20"/>
        <v>0</v>
      </c>
      <c r="AA146" s="232">
        <f t="shared" si="20"/>
        <v>0</v>
      </c>
      <c r="AB146" s="232">
        <f t="shared" si="20"/>
        <v>0</v>
      </c>
      <c r="AC146" s="232">
        <f t="shared" si="20"/>
        <v>0</v>
      </c>
      <c r="AD146" s="233">
        <f t="shared" si="20"/>
        <v>0</v>
      </c>
      <c r="AE146" s="226">
        <f t="shared" si="20"/>
        <v>0</v>
      </c>
      <c r="AF146" s="226">
        <f t="shared" si="20"/>
        <v>0</v>
      </c>
      <c r="AG146" s="226">
        <f t="shared" si="20"/>
        <v>0</v>
      </c>
      <c r="AH146" s="226">
        <f t="shared" si="20"/>
        <v>0</v>
      </c>
      <c r="AI146" s="226">
        <f t="shared" si="20"/>
        <v>0</v>
      </c>
      <c r="AJ146" s="226">
        <f t="shared" si="20"/>
        <v>0</v>
      </c>
      <c r="AK146" s="226">
        <f t="shared" si="20"/>
        <v>0</v>
      </c>
      <c r="AL146" s="226">
        <f t="shared" si="20"/>
        <v>0</v>
      </c>
      <c r="AM146" s="226">
        <f t="shared" si="21"/>
        <v>0</v>
      </c>
      <c r="AN146" s="226">
        <f t="shared" si="21"/>
        <v>0</v>
      </c>
      <c r="AO146" s="226">
        <f t="shared" si="21"/>
        <v>0</v>
      </c>
      <c r="AP146" s="226">
        <f t="shared" si="21"/>
        <v>0</v>
      </c>
      <c r="AQ146" s="226">
        <f t="shared" si="21"/>
        <v>0</v>
      </c>
      <c r="AR146" s="226">
        <f t="shared" si="21"/>
        <v>0</v>
      </c>
      <c r="AS146" s="226">
        <f t="shared" si="21"/>
        <v>0</v>
      </c>
      <c r="AT146" s="226">
        <f t="shared" si="21"/>
        <v>0</v>
      </c>
      <c r="AU146" s="226">
        <f t="shared" si="21"/>
        <v>0</v>
      </c>
      <c r="AV146" s="226">
        <f t="shared" si="21"/>
        <v>0</v>
      </c>
      <c r="AW146" s="223">
        <f t="shared" si="21"/>
        <v>0</v>
      </c>
      <c r="AX146" s="223">
        <f t="shared" si="21"/>
        <v>0</v>
      </c>
      <c r="AY146" s="223">
        <f t="shared" si="21"/>
        <v>0</v>
      </c>
      <c r="AZ146" s="223">
        <f t="shared" si="21"/>
        <v>0</v>
      </c>
      <c r="BA146" s="223">
        <f t="shared" si="21"/>
        <v>0</v>
      </c>
      <c r="BB146" s="223">
        <f t="shared" si="21"/>
        <v>0</v>
      </c>
      <c r="BC146" s="223">
        <f t="shared" si="22"/>
        <v>0</v>
      </c>
      <c r="BD146" s="223">
        <f t="shared" si="22"/>
        <v>0</v>
      </c>
      <c r="BE146" s="223">
        <f t="shared" si="22"/>
        <v>0</v>
      </c>
      <c r="BF146" s="223">
        <f t="shared" si="22"/>
        <v>0</v>
      </c>
      <c r="BG146" s="223">
        <f t="shared" si="22"/>
        <v>0</v>
      </c>
      <c r="BH146" s="223">
        <f t="shared" si="22"/>
        <v>0</v>
      </c>
      <c r="BI146" s="223">
        <f t="shared" si="22"/>
        <v>0</v>
      </c>
      <c r="BJ146" s="223">
        <f t="shared" si="22"/>
        <v>0</v>
      </c>
      <c r="BK146" s="223">
        <f t="shared" si="22"/>
        <v>0</v>
      </c>
      <c r="BL146" s="223">
        <f t="shared" si="22"/>
        <v>0</v>
      </c>
      <c r="BM146" s="223">
        <f t="shared" si="22"/>
        <v>0</v>
      </c>
      <c r="BN146" s="223">
        <f t="shared" si="22"/>
        <v>0</v>
      </c>
      <c r="BO146" s="223">
        <f t="shared" si="22"/>
        <v>0</v>
      </c>
      <c r="BP146" s="223">
        <f t="shared" si="22"/>
        <v>0</v>
      </c>
      <c r="BQ146" s="223">
        <f t="shared" si="22"/>
        <v>0</v>
      </c>
      <c r="BR146" s="223">
        <f t="shared" si="22"/>
        <v>0</v>
      </c>
      <c r="BS146" s="223">
        <f t="shared" si="23"/>
        <v>0</v>
      </c>
      <c r="BT146" s="223">
        <f t="shared" si="23"/>
        <v>0</v>
      </c>
      <c r="BU146" s="223">
        <f t="shared" si="23"/>
        <v>0</v>
      </c>
      <c r="BV146" s="223">
        <f t="shared" si="23"/>
        <v>0</v>
      </c>
      <c r="BW146" s="223">
        <f t="shared" si="23"/>
        <v>0</v>
      </c>
      <c r="BX146" s="223">
        <f t="shared" si="23"/>
        <v>0</v>
      </c>
      <c r="BY146" s="223">
        <f t="shared" si="23"/>
        <v>0</v>
      </c>
      <c r="BZ146" s="223">
        <f t="shared" si="23"/>
        <v>0</v>
      </c>
      <c r="CA146" s="223">
        <f t="shared" si="23"/>
        <v>0</v>
      </c>
      <c r="CB146" s="223">
        <f t="shared" si="23"/>
        <v>0</v>
      </c>
      <c r="CC146" s="223">
        <f t="shared" si="23"/>
        <v>0</v>
      </c>
      <c r="CD146" s="223">
        <f t="shared" si="23"/>
        <v>0</v>
      </c>
      <c r="CE146" s="223">
        <f t="shared" si="23"/>
        <v>0</v>
      </c>
      <c r="CF146" s="223">
        <f t="shared" si="23"/>
        <v>0</v>
      </c>
      <c r="CG146" s="223">
        <f t="shared" si="23"/>
        <v>0</v>
      </c>
      <c r="CH146" s="223">
        <f t="shared" si="23"/>
        <v>0</v>
      </c>
      <c r="CI146" s="223">
        <f t="shared" si="24"/>
        <v>0</v>
      </c>
      <c r="CJ146" s="223">
        <f t="shared" si="24"/>
        <v>0</v>
      </c>
      <c r="CK146" s="223">
        <f t="shared" si="24"/>
        <v>0</v>
      </c>
      <c r="CL146" s="223">
        <f t="shared" si="24"/>
        <v>0</v>
      </c>
      <c r="CM146" s="223">
        <f t="shared" si="24"/>
        <v>0</v>
      </c>
      <c r="CN146" s="223">
        <f t="shared" si="24"/>
        <v>0</v>
      </c>
      <c r="CO146" s="223">
        <f t="shared" si="24"/>
        <v>0</v>
      </c>
      <c r="CP146" s="223">
        <f t="shared" si="24"/>
        <v>0</v>
      </c>
      <c r="CQ146" s="223">
        <f t="shared" si="24"/>
        <v>0</v>
      </c>
      <c r="CR146" s="223">
        <f t="shared" si="24"/>
        <v>0</v>
      </c>
      <c r="CS146" s="223">
        <f t="shared" si="24"/>
        <v>0</v>
      </c>
      <c r="CT146" s="223">
        <f t="shared" si="24"/>
        <v>0</v>
      </c>
      <c r="CU146" s="223">
        <f t="shared" si="24"/>
        <v>0</v>
      </c>
      <c r="CV146" s="223">
        <f t="shared" si="24"/>
        <v>0</v>
      </c>
      <c r="CW146" s="223">
        <f t="shared" si="24"/>
        <v>0</v>
      </c>
      <c r="CX146" s="223">
        <f t="shared" si="24"/>
        <v>0</v>
      </c>
      <c r="CY146" s="223">
        <f t="shared" si="25"/>
        <v>0</v>
      </c>
      <c r="CZ146" s="223">
        <f t="shared" si="25"/>
        <v>0</v>
      </c>
      <c r="DA146" s="223">
        <f t="shared" si="25"/>
        <v>0</v>
      </c>
      <c r="DB146" s="191"/>
      <c r="DC146" s="191"/>
      <c r="DD146" s="191"/>
      <c r="DE146" s="191"/>
      <c r="DF146" s="191"/>
      <c r="DG146" s="191"/>
      <c r="DH146" s="191"/>
      <c r="DI146" s="191"/>
      <c r="DJ146" s="191"/>
      <c r="DK146" s="191"/>
      <c r="DL146" s="191"/>
      <c r="DM146" s="191"/>
      <c r="DN146" s="191"/>
      <c r="DO146" s="191"/>
      <c r="DP146" s="191"/>
      <c r="DQ146" s="191"/>
      <c r="DR146" s="191"/>
      <c r="DS146" s="230" t="str">
        <f t="shared" si="17"/>
        <v>25N</v>
      </c>
      <c r="DT146" s="191"/>
      <c r="DU146" s="191"/>
      <c r="DV146" s="191"/>
      <c r="DW146" s="191"/>
      <c r="DX146" s="191"/>
      <c r="DY146" s="191"/>
      <c r="DZ146" s="191"/>
      <c r="EA146" s="231" t="str">
        <f>IF($C$105=$B$106,AE$115,IF($C$105=$B$107,AE$116,IF($C$105=$B$108,AE$117,"")))</f>
        <v>1E</v>
      </c>
      <c r="EB146" s="191"/>
      <c r="EC146" s="191"/>
      <c r="ED146" s="191"/>
      <c r="EE146" s="191"/>
      <c r="EF146" s="191"/>
      <c r="EG146" s="191"/>
      <c r="EH146" s="191"/>
      <c r="EI146" s="191"/>
    </row>
    <row r="147" spans="1:139" x14ac:dyDescent="0.35">
      <c r="A147" s="191">
        <f t="shared" si="16"/>
        <v>0</v>
      </c>
      <c r="B147" s="191">
        <f t="shared" si="18"/>
        <v>27</v>
      </c>
      <c r="C147" s="191"/>
      <c r="D147" s="191" t="s">
        <v>403</v>
      </c>
      <c r="E147" s="191"/>
      <c r="F147" s="191"/>
      <c r="G147" s="223">
        <f t="shared" si="19"/>
        <v>0</v>
      </c>
      <c r="H147" s="223">
        <f t="shared" si="19"/>
        <v>0</v>
      </c>
      <c r="I147" s="223">
        <f t="shared" si="19"/>
        <v>0</v>
      </c>
      <c r="J147" s="223">
        <f t="shared" si="19"/>
        <v>0</v>
      </c>
      <c r="K147" s="223">
        <f t="shared" si="19"/>
        <v>0</v>
      </c>
      <c r="L147" s="223">
        <f t="shared" si="19"/>
        <v>0</v>
      </c>
      <c r="M147" s="224">
        <f t="shared" si="19"/>
        <v>0</v>
      </c>
      <c r="N147" s="225">
        <f t="shared" si="19"/>
        <v>0</v>
      </c>
      <c r="O147" s="225">
        <f t="shared" si="19"/>
        <v>0</v>
      </c>
      <c r="P147" s="226">
        <f t="shared" si="19"/>
        <v>0</v>
      </c>
      <c r="Q147" s="226">
        <f t="shared" si="19"/>
        <v>0</v>
      </c>
      <c r="R147" s="226">
        <f t="shared" si="19"/>
        <v>0</v>
      </c>
      <c r="S147" s="226">
        <f t="shared" si="19"/>
        <v>0</v>
      </c>
      <c r="T147" s="226">
        <f t="shared" si="19"/>
        <v>0</v>
      </c>
      <c r="U147" s="226">
        <f t="shared" si="19"/>
        <v>0</v>
      </c>
      <c r="V147" s="226">
        <f t="shared" si="19"/>
        <v>0</v>
      </c>
      <c r="W147" s="232">
        <f t="shared" si="20"/>
        <v>0</v>
      </c>
      <c r="X147" s="232">
        <f t="shared" si="20"/>
        <v>0</v>
      </c>
      <c r="Y147" s="232">
        <f t="shared" si="20"/>
        <v>0</v>
      </c>
      <c r="Z147" s="232">
        <f t="shared" si="20"/>
        <v>0</v>
      </c>
      <c r="AA147" s="232">
        <f t="shared" si="20"/>
        <v>0</v>
      </c>
      <c r="AB147" s="233">
        <f t="shared" si="20"/>
        <v>0</v>
      </c>
      <c r="AC147" s="233">
        <f t="shared" si="20"/>
        <v>0</v>
      </c>
      <c r="AD147" s="233">
        <f t="shared" si="20"/>
        <v>0</v>
      </c>
      <c r="AE147" s="233">
        <f t="shared" si="20"/>
        <v>0</v>
      </c>
      <c r="AF147" s="226">
        <f t="shared" si="20"/>
        <v>0</v>
      </c>
      <c r="AG147" s="226">
        <f t="shared" si="20"/>
        <v>0</v>
      </c>
      <c r="AH147" s="226">
        <f t="shared" si="20"/>
        <v>0</v>
      </c>
      <c r="AI147" s="226">
        <f t="shared" si="20"/>
        <v>0</v>
      </c>
      <c r="AJ147" s="226">
        <f t="shared" si="20"/>
        <v>0</v>
      </c>
      <c r="AK147" s="226">
        <f t="shared" si="20"/>
        <v>0</v>
      </c>
      <c r="AL147" s="226">
        <f t="shared" si="20"/>
        <v>0</v>
      </c>
      <c r="AM147" s="226">
        <f t="shared" si="21"/>
        <v>0</v>
      </c>
      <c r="AN147" s="226">
        <f t="shared" si="21"/>
        <v>0</v>
      </c>
      <c r="AO147" s="226">
        <f t="shared" si="21"/>
        <v>0</v>
      </c>
      <c r="AP147" s="226">
        <f t="shared" si="21"/>
        <v>0</v>
      </c>
      <c r="AQ147" s="226">
        <f t="shared" si="21"/>
        <v>0</v>
      </c>
      <c r="AR147" s="226">
        <f t="shared" si="21"/>
        <v>0</v>
      </c>
      <c r="AS147" s="226">
        <f t="shared" si="21"/>
        <v>0</v>
      </c>
      <c r="AT147" s="226">
        <f t="shared" si="21"/>
        <v>0</v>
      </c>
      <c r="AU147" s="226">
        <f t="shared" si="21"/>
        <v>0</v>
      </c>
      <c r="AV147" s="226">
        <f t="shared" si="21"/>
        <v>0</v>
      </c>
      <c r="AW147" s="223">
        <f t="shared" si="21"/>
        <v>0</v>
      </c>
      <c r="AX147" s="223">
        <f t="shared" si="21"/>
        <v>0</v>
      </c>
      <c r="AY147" s="223">
        <f t="shared" si="21"/>
        <v>0</v>
      </c>
      <c r="AZ147" s="223">
        <f t="shared" si="21"/>
        <v>0</v>
      </c>
      <c r="BA147" s="223">
        <f t="shared" si="21"/>
        <v>0</v>
      </c>
      <c r="BB147" s="223">
        <f t="shared" si="21"/>
        <v>0</v>
      </c>
      <c r="BC147" s="223">
        <f t="shared" si="22"/>
        <v>0</v>
      </c>
      <c r="BD147" s="223">
        <f t="shared" si="22"/>
        <v>0</v>
      </c>
      <c r="BE147" s="223">
        <f t="shared" si="22"/>
        <v>0</v>
      </c>
      <c r="BF147" s="223">
        <f t="shared" si="22"/>
        <v>0</v>
      </c>
      <c r="BG147" s="223">
        <f t="shared" si="22"/>
        <v>0</v>
      </c>
      <c r="BH147" s="223">
        <f t="shared" si="22"/>
        <v>0</v>
      </c>
      <c r="BI147" s="223">
        <f t="shared" si="22"/>
        <v>0</v>
      </c>
      <c r="BJ147" s="223">
        <f t="shared" si="22"/>
        <v>0</v>
      </c>
      <c r="BK147" s="223">
        <f t="shared" si="22"/>
        <v>0</v>
      </c>
      <c r="BL147" s="223">
        <f t="shared" si="22"/>
        <v>0</v>
      </c>
      <c r="BM147" s="223">
        <f t="shared" si="22"/>
        <v>0</v>
      </c>
      <c r="BN147" s="223">
        <f t="shared" si="22"/>
        <v>0</v>
      </c>
      <c r="BO147" s="223">
        <f t="shared" si="22"/>
        <v>0</v>
      </c>
      <c r="BP147" s="223">
        <f t="shared" si="22"/>
        <v>0</v>
      </c>
      <c r="BQ147" s="223">
        <f t="shared" si="22"/>
        <v>0</v>
      </c>
      <c r="BR147" s="223">
        <f t="shared" si="22"/>
        <v>0</v>
      </c>
      <c r="BS147" s="223">
        <f t="shared" si="23"/>
        <v>0</v>
      </c>
      <c r="BT147" s="223">
        <f t="shared" si="23"/>
        <v>0</v>
      </c>
      <c r="BU147" s="223">
        <f t="shared" si="23"/>
        <v>0</v>
      </c>
      <c r="BV147" s="223">
        <f t="shared" si="23"/>
        <v>0</v>
      </c>
      <c r="BW147" s="223">
        <f t="shared" si="23"/>
        <v>0</v>
      </c>
      <c r="BX147" s="223">
        <f t="shared" si="23"/>
        <v>0</v>
      </c>
      <c r="BY147" s="223">
        <f t="shared" si="23"/>
        <v>0</v>
      </c>
      <c r="BZ147" s="223">
        <f t="shared" si="23"/>
        <v>0</v>
      </c>
      <c r="CA147" s="223">
        <f t="shared" si="23"/>
        <v>0</v>
      </c>
      <c r="CB147" s="223">
        <f t="shared" si="23"/>
        <v>0</v>
      </c>
      <c r="CC147" s="223">
        <f t="shared" si="23"/>
        <v>0</v>
      </c>
      <c r="CD147" s="223">
        <f t="shared" si="23"/>
        <v>0</v>
      </c>
      <c r="CE147" s="223">
        <f t="shared" si="23"/>
        <v>0</v>
      </c>
      <c r="CF147" s="223">
        <f t="shared" si="23"/>
        <v>0</v>
      </c>
      <c r="CG147" s="223">
        <f t="shared" si="23"/>
        <v>0</v>
      </c>
      <c r="CH147" s="223">
        <f t="shared" si="23"/>
        <v>0</v>
      </c>
      <c r="CI147" s="223">
        <f t="shared" si="24"/>
        <v>0</v>
      </c>
      <c r="CJ147" s="223">
        <f t="shared" si="24"/>
        <v>0</v>
      </c>
      <c r="CK147" s="223">
        <f t="shared" si="24"/>
        <v>0</v>
      </c>
      <c r="CL147" s="223">
        <f t="shared" si="24"/>
        <v>0</v>
      </c>
      <c r="CM147" s="223">
        <f t="shared" si="24"/>
        <v>0</v>
      </c>
      <c r="CN147" s="223">
        <f t="shared" si="24"/>
        <v>0</v>
      </c>
      <c r="CO147" s="223">
        <f t="shared" si="24"/>
        <v>0</v>
      </c>
      <c r="CP147" s="223">
        <f t="shared" si="24"/>
        <v>0</v>
      </c>
      <c r="CQ147" s="223">
        <f t="shared" si="24"/>
        <v>0</v>
      </c>
      <c r="CR147" s="223">
        <f t="shared" si="24"/>
        <v>0</v>
      </c>
      <c r="CS147" s="223">
        <f t="shared" si="24"/>
        <v>0</v>
      </c>
      <c r="CT147" s="223">
        <f t="shared" si="24"/>
        <v>0</v>
      </c>
      <c r="CU147" s="223">
        <f t="shared" si="24"/>
        <v>0</v>
      </c>
      <c r="CV147" s="223">
        <f t="shared" si="24"/>
        <v>0</v>
      </c>
      <c r="CW147" s="223">
        <f t="shared" si="24"/>
        <v>0</v>
      </c>
      <c r="CX147" s="223">
        <f t="shared" si="24"/>
        <v>0</v>
      </c>
      <c r="CY147" s="223">
        <f t="shared" si="25"/>
        <v>0</v>
      </c>
      <c r="CZ147" s="223">
        <f t="shared" si="25"/>
        <v>0</v>
      </c>
      <c r="DA147" s="223">
        <f t="shared" si="25"/>
        <v>0</v>
      </c>
      <c r="DB147" s="191"/>
      <c r="DC147" s="191"/>
      <c r="DD147" s="191"/>
      <c r="DE147" s="191"/>
      <c r="DF147" s="191"/>
      <c r="DG147" s="191"/>
      <c r="DH147" s="191"/>
      <c r="DI147" s="191"/>
      <c r="DJ147" s="191"/>
      <c r="DK147" s="191"/>
      <c r="DL147" s="191"/>
      <c r="DM147" s="191"/>
      <c r="DN147" s="191"/>
      <c r="DO147" s="191"/>
      <c r="DP147" s="191"/>
      <c r="DQ147" s="191"/>
      <c r="DR147" s="191"/>
      <c r="DS147" s="230" t="str">
        <f t="shared" si="17"/>
        <v>24N</v>
      </c>
      <c r="DT147" s="191"/>
      <c r="DU147" s="191"/>
      <c r="DV147" s="191"/>
      <c r="DW147" s="191"/>
      <c r="DX147" s="191"/>
      <c r="DY147" s="191"/>
      <c r="DZ147" s="191"/>
      <c r="EA147" s="231" t="str">
        <f>IF($C$105=$B$106,AF$115,IF($C$105=$B$107,AF$116,IF($C$105=$B$108,AF$117,"")))</f>
        <v>2E</v>
      </c>
      <c r="EB147" s="191"/>
      <c r="EC147" s="191"/>
      <c r="ED147" s="191"/>
      <c r="EE147" s="191"/>
      <c r="EF147" s="191"/>
      <c r="EG147" s="191"/>
      <c r="EH147" s="191"/>
      <c r="EI147" s="191"/>
    </row>
    <row r="148" spans="1:139" x14ac:dyDescent="0.35">
      <c r="A148" s="191">
        <f t="shared" si="16"/>
        <v>0</v>
      </c>
      <c r="B148" s="191">
        <f t="shared" si="18"/>
        <v>28</v>
      </c>
      <c r="C148" s="191"/>
      <c r="D148" s="191" t="s">
        <v>404</v>
      </c>
      <c r="E148" s="191"/>
      <c r="F148" s="191"/>
      <c r="G148" s="223">
        <f t="shared" si="19"/>
        <v>0</v>
      </c>
      <c r="H148" s="223">
        <f t="shared" si="19"/>
        <v>0</v>
      </c>
      <c r="I148" s="223">
        <f t="shared" si="19"/>
        <v>0</v>
      </c>
      <c r="J148" s="223">
        <f t="shared" si="19"/>
        <v>0</v>
      </c>
      <c r="K148" s="223">
        <f t="shared" si="19"/>
        <v>0</v>
      </c>
      <c r="L148" s="223">
        <f t="shared" si="19"/>
        <v>0</v>
      </c>
      <c r="M148" s="224">
        <f t="shared" si="19"/>
        <v>0</v>
      </c>
      <c r="N148" s="234">
        <f t="shared" si="19"/>
        <v>0</v>
      </c>
      <c r="O148" s="234">
        <f t="shared" si="19"/>
        <v>0</v>
      </c>
      <c r="P148" s="234">
        <f t="shared" si="19"/>
        <v>0</v>
      </c>
      <c r="Q148" s="226">
        <f t="shared" si="19"/>
        <v>0</v>
      </c>
      <c r="R148" s="226">
        <f t="shared" si="19"/>
        <v>0</v>
      </c>
      <c r="S148" s="226">
        <f t="shared" si="19"/>
        <v>0</v>
      </c>
      <c r="T148" s="226">
        <f t="shared" si="19"/>
        <v>0</v>
      </c>
      <c r="U148" s="226">
        <f t="shared" si="19"/>
        <v>0</v>
      </c>
      <c r="V148" s="226">
        <f t="shared" si="19"/>
        <v>0</v>
      </c>
      <c r="W148" s="226">
        <f t="shared" si="20"/>
        <v>0</v>
      </c>
      <c r="X148" s="232">
        <f t="shared" si="20"/>
        <v>0</v>
      </c>
      <c r="Y148" s="232">
        <f t="shared" si="20"/>
        <v>0</v>
      </c>
      <c r="Z148" s="232">
        <f t="shared" si="20"/>
        <v>0</v>
      </c>
      <c r="AA148" s="233">
        <f t="shared" si="20"/>
        <v>0</v>
      </c>
      <c r="AB148" s="233">
        <f t="shared" si="20"/>
        <v>0</v>
      </c>
      <c r="AC148" s="233">
        <f t="shared" si="20"/>
        <v>0</v>
      </c>
      <c r="AD148" s="233">
        <f t="shared" si="20"/>
        <v>0</v>
      </c>
      <c r="AE148" s="233">
        <f t="shared" si="20"/>
        <v>0</v>
      </c>
      <c r="AF148" s="233">
        <f t="shared" si="20"/>
        <v>0</v>
      </c>
      <c r="AG148" s="226">
        <f t="shared" si="20"/>
        <v>0</v>
      </c>
      <c r="AH148" s="226">
        <f t="shared" si="20"/>
        <v>0</v>
      </c>
      <c r="AI148" s="226">
        <f t="shared" si="20"/>
        <v>0</v>
      </c>
      <c r="AJ148" s="226">
        <f t="shared" si="20"/>
        <v>0</v>
      </c>
      <c r="AK148" s="226">
        <f t="shared" si="20"/>
        <v>0</v>
      </c>
      <c r="AL148" s="226">
        <f t="shared" si="20"/>
        <v>0</v>
      </c>
      <c r="AM148" s="226">
        <f t="shared" si="21"/>
        <v>0</v>
      </c>
      <c r="AN148" s="226">
        <f t="shared" si="21"/>
        <v>0</v>
      </c>
      <c r="AO148" s="226">
        <f t="shared" si="21"/>
        <v>0</v>
      </c>
      <c r="AP148" s="226">
        <f t="shared" si="21"/>
        <v>0</v>
      </c>
      <c r="AQ148" s="226">
        <f t="shared" si="21"/>
        <v>0</v>
      </c>
      <c r="AR148" s="226">
        <f t="shared" si="21"/>
        <v>0</v>
      </c>
      <c r="AS148" s="226">
        <f t="shared" si="21"/>
        <v>0</v>
      </c>
      <c r="AT148" s="226">
        <f t="shared" si="21"/>
        <v>0</v>
      </c>
      <c r="AU148" s="226">
        <f t="shared" si="21"/>
        <v>0</v>
      </c>
      <c r="AV148" s="226">
        <f t="shared" si="21"/>
        <v>0</v>
      </c>
      <c r="AW148" s="223">
        <f t="shared" si="21"/>
        <v>0</v>
      </c>
      <c r="AX148" s="223">
        <f t="shared" si="21"/>
        <v>0</v>
      </c>
      <c r="AY148" s="223">
        <f t="shared" si="21"/>
        <v>0</v>
      </c>
      <c r="AZ148" s="223">
        <f t="shared" si="21"/>
        <v>0</v>
      </c>
      <c r="BA148" s="223">
        <f t="shared" si="21"/>
        <v>0</v>
      </c>
      <c r="BB148" s="223">
        <f t="shared" si="21"/>
        <v>0</v>
      </c>
      <c r="BC148" s="223">
        <f t="shared" si="22"/>
        <v>0</v>
      </c>
      <c r="BD148" s="223">
        <f t="shared" si="22"/>
        <v>0</v>
      </c>
      <c r="BE148" s="223">
        <f t="shared" si="22"/>
        <v>0</v>
      </c>
      <c r="BF148" s="223">
        <f t="shared" si="22"/>
        <v>0</v>
      </c>
      <c r="BG148" s="223">
        <f t="shared" si="22"/>
        <v>0</v>
      </c>
      <c r="BH148" s="223">
        <f t="shared" si="22"/>
        <v>0</v>
      </c>
      <c r="BI148" s="223">
        <f t="shared" si="22"/>
        <v>0</v>
      </c>
      <c r="BJ148" s="223">
        <f t="shared" si="22"/>
        <v>0</v>
      </c>
      <c r="BK148" s="223">
        <f t="shared" si="22"/>
        <v>0</v>
      </c>
      <c r="BL148" s="223">
        <f t="shared" si="22"/>
        <v>0</v>
      </c>
      <c r="BM148" s="223">
        <f t="shared" si="22"/>
        <v>0</v>
      </c>
      <c r="BN148" s="223">
        <f t="shared" si="22"/>
        <v>0</v>
      </c>
      <c r="BO148" s="223">
        <f t="shared" si="22"/>
        <v>0</v>
      </c>
      <c r="BP148" s="223">
        <f t="shared" si="22"/>
        <v>0</v>
      </c>
      <c r="BQ148" s="223">
        <f t="shared" si="22"/>
        <v>0</v>
      </c>
      <c r="BR148" s="223">
        <f t="shared" si="22"/>
        <v>0</v>
      </c>
      <c r="BS148" s="223">
        <f t="shared" si="23"/>
        <v>0</v>
      </c>
      <c r="BT148" s="223">
        <f t="shared" si="23"/>
        <v>0</v>
      </c>
      <c r="BU148" s="223">
        <f t="shared" si="23"/>
        <v>0</v>
      </c>
      <c r="BV148" s="223">
        <f t="shared" si="23"/>
        <v>0</v>
      </c>
      <c r="BW148" s="223">
        <f t="shared" si="23"/>
        <v>0</v>
      </c>
      <c r="BX148" s="223">
        <f t="shared" si="23"/>
        <v>0</v>
      </c>
      <c r="BY148" s="223">
        <f t="shared" si="23"/>
        <v>0</v>
      </c>
      <c r="BZ148" s="223">
        <f t="shared" si="23"/>
        <v>0</v>
      </c>
      <c r="CA148" s="223">
        <f t="shared" si="23"/>
        <v>0</v>
      </c>
      <c r="CB148" s="223">
        <f t="shared" si="23"/>
        <v>0</v>
      </c>
      <c r="CC148" s="223">
        <f t="shared" si="23"/>
        <v>0</v>
      </c>
      <c r="CD148" s="223">
        <f t="shared" si="23"/>
        <v>0</v>
      </c>
      <c r="CE148" s="223">
        <f t="shared" si="23"/>
        <v>0</v>
      </c>
      <c r="CF148" s="223">
        <f t="shared" si="23"/>
        <v>0</v>
      </c>
      <c r="CG148" s="223">
        <f t="shared" si="23"/>
        <v>0</v>
      </c>
      <c r="CH148" s="223">
        <f t="shared" si="23"/>
        <v>0</v>
      </c>
      <c r="CI148" s="223">
        <f t="shared" si="24"/>
        <v>0</v>
      </c>
      <c r="CJ148" s="223">
        <f t="shared" si="24"/>
        <v>0</v>
      </c>
      <c r="CK148" s="223">
        <f t="shared" si="24"/>
        <v>0</v>
      </c>
      <c r="CL148" s="223">
        <f t="shared" si="24"/>
        <v>0</v>
      </c>
      <c r="CM148" s="223">
        <f t="shared" si="24"/>
        <v>0</v>
      </c>
      <c r="CN148" s="223">
        <f t="shared" si="24"/>
        <v>0</v>
      </c>
      <c r="CO148" s="223">
        <f t="shared" si="24"/>
        <v>0</v>
      </c>
      <c r="CP148" s="223">
        <f t="shared" si="24"/>
        <v>0</v>
      </c>
      <c r="CQ148" s="223">
        <f t="shared" si="24"/>
        <v>0</v>
      </c>
      <c r="CR148" s="223">
        <f t="shared" si="24"/>
        <v>0</v>
      </c>
      <c r="CS148" s="223">
        <f t="shared" si="24"/>
        <v>0</v>
      </c>
      <c r="CT148" s="223">
        <f t="shared" si="24"/>
        <v>0</v>
      </c>
      <c r="CU148" s="223">
        <f t="shared" si="24"/>
        <v>0</v>
      </c>
      <c r="CV148" s="223">
        <f t="shared" si="24"/>
        <v>0</v>
      </c>
      <c r="CW148" s="223">
        <f t="shared" si="24"/>
        <v>0</v>
      </c>
      <c r="CX148" s="223">
        <f t="shared" si="24"/>
        <v>0</v>
      </c>
      <c r="CY148" s="223">
        <f t="shared" si="25"/>
        <v>0</v>
      </c>
      <c r="CZ148" s="223">
        <f t="shared" si="25"/>
        <v>0</v>
      </c>
      <c r="DA148" s="223">
        <f t="shared" si="25"/>
        <v>0</v>
      </c>
      <c r="DB148" s="191"/>
      <c r="DC148" s="191"/>
      <c r="DD148" s="191"/>
      <c r="DE148" s="191"/>
      <c r="DF148" s="191"/>
      <c r="DG148" s="191"/>
      <c r="DH148" s="191"/>
      <c r="DI148" s="191"/>
      <c r="DJ148" s="191"/>
      <c r="DK148" s="191"/>
      <c r="DL148" s="191"/>
      <c r="DM148" s="191"/>
      <c r="DN148" s="191"/>
      <c r="DO148" s="191"/>
      <c r="DP148" s="191"/>
      <c r="DQ148" s="191"/>
      <c r="DR148" s="191"/>
      <c r="DS148" s="230" t="str">
        <f t="shared" si="17"/>
        <v>23N</v>
      </c>
      <c r="DT148" s="191"/>
      <c r="DU148" s="191"/>
      <c r="DV148" s="191"/>
      <c r="DW148" s="191"/>
      <c r="DX148" s="191"/>
      <c r="DY148" s="191"/>
      <c r="DZ148" s="191"/>
      <c r="EA148" s="231" t="str">
        <f>IF($C$105=$B$106,AG$115,IF($C$105=$B$107,AG$116,IF($C$105=$B$108,AG$117,"")))</f>
        <v>3E</v>
      </c>
      <c r="EB148" s="191"/>
      <c r="EC148" s="191"/>
      <c r="ED148" s="191"/>
      <c r="EE148" s="191"/>
      <c r="EF148" s="191"/>
      <c r="EG148" s="191"/>
      <c r="EH148" s="191"/>
      <c r="EI148" s="191"/>
    </row>
    <row r="149" spans="1:139" x14ac:dyDescent="0.35">
      <c r="A149" s="191">
        <f t="shared" si="16"/>
        <v>0</v>
      </c>
      <c r="B149" s="191">
        <f t="shared" si="18"/>
        <v>29</v>
      </c>
      <c r="C149" s="191"/>
      <c r="D149" s="191" t="s">
        <v>405</v>
      </c>
      <c r="E149" s="191"/>
      <c r="F149" s="191"/>
      <c r="G149" s="223">
        <f t="shared" si="19"/>
        <v>0</v>
      </c>
      <c r="H149" s="223">
        <f t="shared" si="19"/>
        <v>0</v>
      </c>
      <c r="I149" s="223">
        <f t="shared" si="19"/>
        <v>0</v>
      </c>
      <c r="J149" s="223">
        <f t="shared" si="19"/>
        <v>0</v>
      </c>
      <c r="K149" s="223">
        <f t="shared" si="19"/>
        <v>0</v>
      </c>
      <c r="L149" s="223">
        <f t="shared" si="19"/>
        <v>0</v>
      </c>
      <c r="M149" s="224">
        <f t="shared" si="19"/>
        <v>0</v>
      </c>
      <c r="N149" s="234">
        <f t="shared" si="19"/>
        <v>0</v>
      </c>
      <c r="O149" s="234">
        <f t="shared" si="19"/>
        <v>0</v>
      </c>
      <c r="P149" s="234">
        <f t="shared" si="19"/>
        <v>0</v>
      </c>
      <c r="Q149" s="235">
        <f t="shared" si="19"/>
        <v>0</v>
      </c>
      <c r="R149" s="226">
        <f t="shared" si="19"/>
        <v>0</v>
      </c>
      <c r="S149" s="226">
        <f t="shared" si="19"/>
        <v>0</v>
      </c>
      <c r="T149" s="226">
        <f t="shared" si="19"/>
        <v>0</v>
      </c>
      <c r="U149" s="226">
        <f t="shared" si="19"/>
        <v>0</v>
      </c>
      <c r="V149" s="226">
        <f t="shared" si="19"/>
        <v>0</v>
      </c>
      <c r="W149" s="226">
        <f t="shared" si="20"/>
        <v>0</v>
      </c>
      <c r="X149" s="232">
        <f t="shared" si="20"/>
        <v>0</v>
      </c>
      <c r="Y149" s="232">
        <f t="shared" si="20"/>
        <v>0</v>
      </c>
      <c r="Z149" s="232">
        <f t="shared" si="20"/>
        <v>0</v>
      </c>
      <c r="AA149" s="233">
        <f t="shared" si="20"/>
        <v>0</v>
      </c>
      <c r="AB149" s="233">
        <f t="shared" si="20"/>
        <v>0</v>
      </c>
      <c r="AC149" s="233">
        <f t="shared" si="20"/>
        <v>0</v>
      </c>
      <c r="AD149" s="233">
        <f t="shared" si="20"/>
        <v>0</v>
      </c>
      <c r="AE149" s="233">
        <f t="shared" si="20"/>
        <v>0</v>
      </c>
      <c r="AF149" s="233">
        <f t="shared" si="20"/>
        <v>0</v>
      </c>
      <c r="AG149" s="233">
        <f t="shared" si="20"/>
        <v>0</v>
      </c>
      <c r="AH149" s="226">
        <f t="shared" si="20"/>
        <v>0</v>
      </c>
      <c r="AI149" s="226">
        <f t="shared" si="20"/>
        <v>0</v>
      </c>
      <c r="AJ149" s="226">
        <f t="shared" si="20"/>
        <v>0</v>
      </c>
      <c r="AK149" s="226">
        <f t="shared" si="20"/>
        <v>0</v>
      </c>
      <c r="AL149" s="226">
        <f t="shared" si="20"/>
        <v>0</v>
      </c>
      <c r="AM149" s="226">
        <f t="shared" si="21"/>
        <v>0</v>
      </c>
      <c r="AN149" s="226">
        <f t="shared" si="21"/>
        <v>0</v>
      </c>
      <c r="AO149" s="226">
        <f t="shared" si="21"/>
        <v>0</v>
      </c>
      <c r="AP149" s="226">
        <f t="shared" si="21"/>
        <v>0</v>
      </c>
      <c r="AQ149" s="226">
        <f t="shared" si="21"/>
        <v>0</v>
      </c>
      <c r="AR149" s="226">
        <f t="shared" si="21"/>
        <v>0</v>
      </c>
      <c r="AS149" s="226">
        <f t="shared" si="21"/>
        <v>0</v>
      </c>
      <c r="AT149" s="226">
        <f t="shared" si="21"/>
        <v>0</v>
      </c>
      <c r="AU149" s="226">
        <f t="shared" si="21"/>
        <v>0</v>
      </c>
      <c r="AV149" s="226">
        <f t="shared" si="21"/>
        <v>0</v>
      </c>
      <c r="AW149" s="223">
        <f t="shared" si="21"/>
        <v>0</v>
      </c>
      <c r="AX149" s="223">
        <f t="shared" si="21"/>
        <v>0</v>
      </c>
      <c r="AY149" s="223">
        <f t="shared" si="21"/>
        <v>0</v>
      </c>
      <c r="AZ149" s="223">
        <f t="shared" si="21"/>
        <v>0</v>
      </c>
      <c r="BA149" s="223">
        <f t="shared" si="21"/>
        <v>0</v>
      </c>
      <c r="BB149" s="223">
        <f t="shared" si="21"/>
        <v>0</v>
      </c>
      <c r="BC149" s="223">
        <f t="shared" si="22"/>
        <v>0</v>
      </c>
      <c r="BD149" s="223">
        <f t="shared" si="22"/>
        <v>0</v>
      </c>
      <c r="BE149" s="223">
        <f t="shared" si="22"/>
        <v>0</v>
      </c>
      <c r="BF149" s="223">
        <f t="shared" si="22"/>
        <v>0</v>
      </c>
      <c r="BG149" s="223">
        <f t="shared" si="22"/>
        <v>0</v>
      </c>
      <c r="BH149" s="223">
        <f t="shared" si="22"/>
        <v>0</v>
      </c>
      <c r="BI149" s="223">
        <f t="shared" si="22"/>
        <v>0</v>
      </c>
      <c r="BJ149" s="223">
        <f t="shared" si="22"/>
        <v>0</v>
      </c>
      <c r="BK149" s="223">
        <f t="shared" si="22"/>
        <v>0</v>
      </c>
      <c r="BL149" s="223">
        <f t="shared" si="22"/>
        <v>0</v>
      </c>
      <c r="BM149" s="223">
        <f t="shared" si="22"/>
        <v>0</v>
      </c>
      <c r="BN149" s="223">
        <f t="shared" si="22"/>
        <v>0</v>
      </c>
      <c r="BO149" s="223">
        <f t="shared" si="22"/>
        <v>0</v>
      </c>
      <c r="BP149" s="223">
        <f t="shared" si="22"/>
        <v>0</v>
      </c>
      <c r="BQ149" s="223">
        <f t="shared" si="22"/>
        <v>0</v>
      </c>
      <c r="BR149" s="223">
        <f t="shared" si="22"/>
        <v>0</v>
      </c>
      <c r="BS149" s="223">
        <f t="shared" si="23"/>
        <v>0</v>
      </c>
      <c r="BT149" s="223">
        <f t="shared" si="23"/>
        <v>0</v>
      </c>
      <c r="BU149" s="223">
        <f t="shared" si="23"/>
        <v>0</v>
      </c>
      <c r="BV149" s="223">
        <f t="shared" si="23"/>
        <v>0</v>
      </c>
      <c r="BW149" s="223">
        <f t="shared" si="23"/>
        <v>0</v>
      </c>
      <c r="BX149" s="223">
        <f t="shared" si="23"/>
        <v>0</v>
      </c>
      <c r="BY149" s="223">
        <f t="shared" si="23"/>
        <v>0</v>
      </c>
      <c r="BZ149" s="223">
        <f t="shared" si="23"/>
        <v>0</v>
      </c>
      <c r="CA149" s="223">
        <f t="shared" si="23"/>
        <v>0</v>
      </c>
      <c r="CB149" s="223">
        <f t="shared" si="23"/>
        <v>0</v>
      </c>
      <c r="CC149" s="223">
        <f t="shared" si="23"/>
        <v>0</v>
      </c>
      <c r="CD149" s="223">
        <f t="shared" si="23"/>
        <v>0</v>
      </c>
      <c r="CE149" s="223">
        <f t="shared" si="23"/>
        <v>0</v>
      </c>
      <c r="CF149" s="223">
        <f t="shared" si="23"/>
        <v>0</v>
      </c>
      <c r="CG149" s="223">
        <f t="shared" si="23"/>
        <v>0</v>
      </c>
      <c r="CH149" s="223">
        <f t="shared" si="23"/>
        <v>0</v>
      </c>
      <c r="CI149" s="223">
        <f t="shared" si="24"/>
        <v>0</v>
      </c>
      <c r="CJ149" s="223">
        <f t="shared" si="24"/>
        <v>0</v>
      </c>
      <c r="CK149" s="223">
        <f t="shared" si="24"/>
        <v>0</v>
      </c>
      <c r="CL149" s="223">
        <f t="shared" si="24"/>
        <v>0</v>
      </c>
      <c r="CM149" s="223">
        <f t="shared" si="24"/>
        <v>0</v>
      </c>
      <c r="CN149" s="223">
        <f t="shared" si="24"/>
        <v>0</v>
      </c>
      <c r="CO149" s="223">
        <f t="shared" si="24"/>
        <v>0</v>
      </c>
      <c r="CP149" s="223">
        <f t="shared" si="24"/>
        <v>0</v>
      </c>
      <c r="CQ149" s="223">
        <f t="shared" si="24"/>
        <v>0</v>
      </c>
      <c r="CR149" s="223">
        <f t="shared" si="24"/>
        <v>0</v>
      </c>
      <c r="CS149" s="223">
        <f t="shared" si="24"/>
        <v>0</v>
      </c>
      <c r="CT149" s="223">
        <f t="shared" si="24"/>
        <v>0</v>
      </c>
      <c r="CU149" s="223">
        <f t="shared" si="24"/>
        <v>0</v>
      </c>
      <c r="CV149" s="223">
        <f t="shared" si="24"/>
        <v>0</v>
      </c>
      <c r="CW149" s="223">
        <f t="shared" si="24"/>
        <v>0</v>
      </c>
      <c r="CX149" s="223">
        <f t="shared" si="24"/>
        <v>0</v>
      </c>
      <c r="CY149" s="223">
        <f t="shared" si="25"/>
        <v>0</v>
      </c>
      <c r="CZ149" s="223">
        <f t="shared" si="25"/>
        <v>0</v>
      </c>
      <c r="DA149" s="223">
        <f t="shared" si="25"/>
        <v>0</v>
      </c>
      <c r="DB149" s="191"/>
      <c r="DC149" s="191"/>
      <c r="DD149" s="191"/>
      <c r="DE149" s="191"/>
      <c r="DF149" s="191"/>
      <c r="DG149" s="191"/>
      <c r="DH149" s="191"/>
      <c r="DI149" s="191"/>
      <c r="DJ149" s="191"/>
      <c r="DK149" s="191"/>
      <c r="DL149" s="191"/>
      <c r="DM149" s="191"/>
      <c r="DN149" s="191"/>
      <c r="DO149" s="191"/>
      <c r="DP149" s="191"/>
      <c r="DQ149" s="191"/>
      <c r="DR149" s="191"/>
      <c r="DS149" s="230" t="str">
        <f t="shared" si="17"/>
        <v>22N</v>
      </c>
      <c r="DT149" s="191"/>
      <c r="DU149" s="191"/>
      <c r="DV149" s="191"/>
      <c r="DW149" s="191"/>
      <c r="DX149" s="191"/>
      <c r="DY149" s="191"/>
      <c r="DZ149" s="191"/>
      <c r="EA149" s="231" t="str">
        <f>IF($C$105=$B$106,AH$115,IF($C$105=$B$107,AH$116,IF($C$105=$B$108,AH$117,"")))</f>
        <v>4E</v>
      </c>
      <c r="EB149" s="191"/>
      <c r="EC149" s="191"/>
      <c r="ED149" s="191"/>
      <c r="EE149" s="191"/>
      <c r="EF149" s="191"/>
      <c r="EG149" s="191"/>
      <c r="EH149" s="191"/>
      <c r="EI149" s="191"/>
    </row>
    <row r="150" spans="1:139" x14ac:dyDescent="0.35">
      <c r="A150" s="191">
        <f t="shared" si="16"/>
        <v>0</v>
      </c>
      <c r="B150" s="191">
        <f t="shared" si="18"/>
        <v>30</v>
      </c>
      <c r="C150" s="191"/>
      <c r="D150" s="191" t="s">
        <v>349</v>
      </c>
      <c r="E150" s="191"/>
      <c r="F150" s="191"/>
      <c r="G150" s="223">
        <f t="shared" si="19"/>
        <v>0</v>
      </c>
      <c r="H150" s="223">
        <f t="shared" si="19"/>
        <v>0</v>
      </c>
      <c r="I150" s="223">
        <f t="shared" si="19"/>
        <v>0</v>
      </c>
      <c r="J150" s="223">
        <f t="shared" si="19"/>
        <v>0</v>
      </c>
      <c r="K150" s="223">
        <f t="shared" si="19"/>
        <v>0</v>
      </c>
      <c r="L150" s="223">
        <f t="shared" si="19"/>
        <v>0</v>
      </c>
      <c r="M150" s="223">
        <f t="shared" si="19"/>
        <v>0</v>
      </c>
      <c r="N150" s="224">
        <f t="shared" si="19"/>
        <v>0</v>
      </c>
      <c r="O150" s="234">
        <f t="shared" si="19"/>
        <v>0</v>
      </c>
      <c r="P150" s="234">
        <f t="shared" si="19"/>
        <v>0</v>
      </c>
      <c r="Q150" s="235">
        <f t="shared" si="19"/>
        <v>0</v>
      </c>
      <c r="R150" s="235">
        <f t="shared" si="19"/>
        <v>0</v>
      </c>
      <c r="S150" s="226">
        <f t="shared" si="19"/>
        <v>0</v>
      </c>
      <c r="T150" s="226">
        <f t="shared" si="19"/>
        <v>0</v>
      </c>
      <c r="U150" s="226">
        <f t="shared" si="19"/>
        <v>0</v>
      </c>
      <c r="V150" s="226">
        <f t="shared" si="19"/>
        <v>0</v>
      </c>
      <c r="W150" s="226">
        <f t="shared" si="20"/>
        <v>0</v>
      </c>
      <c r="X150" s="232">
        <f t="shared" si="20"/>
        <v>0</v>
      </c>
      <c r="Y150" s="232">
        <f t="shared" si="20"/>
        <v>0</v>
      </c>
      <c r="Z150" s="232">
        <f t="shared" si="20"/>
        <v>0</v>
      </c>
      <c r="AA150" s="233">
        <f t="shared" si="20"/>
        <v>0</v>
      </c>
      <c r="AB150" s="233">
        <f t="shared" si="20"/>
        <v>0</v>
      </c>
      <c r="AC150" s="233">
        <f t="shared" si="20"/>
        <v>0</v>
      </c>
      <c r="AD150" s="233">
        <f t="shared" si="20"/>
        <v>0</v>
      </c>
      <c r="AE150" s="233">
        <f t="shared" si="20"/>
        <v>0</v>
      </c>
      <c r="AF150" s="233">
        <f t="shared" si="20"/>
        <v>0</v>
      </c>
      <c r="AG150" s="233">
        <f t="shared" si="20"/>
        <v>0</v>
      </c>
      <c r="AH150" s="226">
        <f t="shared" si="20"/>
        <v>0</v>
      </c>
      <c r="AI150" s="226">
        <f t="shared" si="20"/>
        <v>0</v>
      </c>
      <c r="AJ150" s="226">
        <f t="shared" si="20"/>
        <v>0</v>
      </c>
      <c r="AK150" s="226">
        <f t="shared" si="20"/>
        <v>0</v>
      </c>
      <c r="AL150" s="226">
        <f t="shared" si="20"/>
        <v>0</v>
      </c>
      <c r="AM150" s="226">
        <f t="shared" si="21"/>
        <v>0</v>
      </c>
      <c r="AN150" s="226">
        <f t="shared" si="21"/>
        <v>0</v>
      </c>
      <c r="AO150" s="226">
        <f t="shared" si="21"/>
        <v>0</v>
      </c>
      <c r="AP150" s="226">
        <f t="shared" si="21"/>
        <v>0</v>
      </c>
      <c r="AQ150" s="226">
        <f t="shared" si="21"/>
        <v>0</v>
      </c>
      <c r="AR150" s="226">
        <f t="shared" si="21"/>
        <v>0</v>
      </c>
      <c r="AS150" s="226">
        <f t="shared" si="21"/>
        <v>0</v>
      </c>
      <c r="AT150" s="226">
        <f t="shared" si="21"/>
        <v>0</v>
      </c>
      <c r="AU150" s="226">
        <f t="shared" si="21"/>
        <v>0</v>
      </c>
      <c r="AV150" s="226">
        <f t="shared" si="21"/>
        <v>0</v>
      </c>
      <c r="AW150" s="223">
        <f t="shared" si="21"/>
        <v>0</v>
      </c>
      <c r="AX150" s="223">
        <f t="shared" si="21"/>
        <v>0</v>
      </c>
      <c r="AY150" s="223">
        <f t="shared" si="21"/>
        <v>0</v>
      </c>
      <c r="AZ150" s="223">
        <f t="shared" si="21"/>
        <v>0</v>
      </c>
      <c r="BA150" s="223">
        <f t="shared" si="21"/>
        <v>0</v>
      </c>
      <c r="BB150" s="223">
        <f t="shared" si="21"/>
        <v>0</v>
      </c>
      <c r="BC150" s="223">
        <f t="shared" si="22"/>
        <v>0</v>
      </c>
      <c r="BD150" s="223">
        <f t="shared" si="22"/>
        <v>0</v>
      </c>
      <c r="BE150" s="223">
        <f t="shared" si="22"/>
        <v>0</v>
      </c>
      <c r="BF150" s="223">
        <f t="shared" si="22"/>
        <v>0</v>
      </c>
      <c r="BG150" s="223">
        <f t="shared" si="22"/>
        <v>0</v>
      </c>
      <c r="BH150" s="223">
        <f t="shared" si="22"/>
        <v>0</v>
      </c>
      <c r="BI150" s="223">
        <f t="shared" si="22"/>
        <v>0</v>
      </c>
      <c r="BJ150" s="223">
        <f t="shared" si="22"/>
        <v>0</v>
      </c>
      <c r="BK150" s="223">
        <f t="shared" si="22"/>
        <v>0</v>
      </c>
      <c r="BL150" s="223">
        <f t="shared" si="22"/>
        <v>0</v>
      </c>
      <c r="BM150" s="223">
        <f t="shared" si="22"/>
        <v>0</v>
      </c>
      <c r="BN150" s="223">
        <f t="shared" si="22"/>
        <v>0</v>
      </c>
      <c r="BO150" s="223">
        <f t="shared" si="22"/>
        <v>0</v>
      </c>
      <c r="BP150" s="223">
        <f t="shared" si="22"/>
        <v>0</v>
      </c>
      <c r="BQ150" s="223">
        <f t="shared" si="22"/>
        <v>0</v>
      </c>
      <c r="BR150" s="223">
        <f t="shared" si="22"/>
        <v>0</v>
      </c>
      <c r="BS150" s="223">
        <f t="shared" si="23"/>
        <v>0</v>
      </c>
      <c r="BT150" s="223">
        <f t="shared" si="23"/>
        <v>0</v>
      </c>
      <c r="BU150" s="223">
        <f t="shared" si="23"/>
        <v>0</v>
      </c>
      <c r="BV150" s="223">
        <f t="shared" si="23"/>
        <v>0</v>
      </c>
      <c r="BW150" s="223">
        <f t="shared" si="23"/>
        <v>0</v>
      </c>
      <c r="BX150" s="223">
        <f t="shared" si="23"/>
        <v>0</v>
      </c>
      <c r="BY150" s="223">
        <f t="shared" si="23"/>
        <v>0</v>
      </c>
      <c r="BZ150" s="223">
        <f t="shared" si="23"/>
        <v>0</v>
      </c>
      <c r="CA150" s="223">
        <f t="shared" si="23"/>
        <v>0</v>
      </c>
      <c r="CB150" s="223">
        <f t="shared" si="23"/>
        <v>0</v>
      </c>
      <c r="CC150" s="223">
        <f t="shared" si="23"/>
        <v>0</v>
      </c>
      <c r="CD150" s="223">
        <f t="shared" si="23"/>
        <v>0</v>
      </c>
      <c r="CE150" s="223">
        <f t="shared" si="23"/>
        <v>0</v>
      </c>
      <c r="CF150" s="223">
        <f t="shared" si="23"/>
        <v>0</v>
      </c>
      <c r="CG150" s="223">
        <f t="shared" si="23"/>
        <v>0</v>
      </c>
      <c r="CH150" s="223">
        <f t="shared" si="23"/>
        <v>0</v>
      </c>
      <c r="CI150" s="223">
        <f t="shared" si="24"/>
        <v>0</v>
      </c>
      <c r="CJ150" s="223">
        <f t="shared" si="24"/>
        <v>0</v>
      </c>
      <c r="CK150" s="223">
        <f t="shared" si="24"/>
        <v>0</v>
      </c>
      <c r="CL150" s="223">
        <f t="shared" si="24"/>
        <v>0</v>
      </c>
      <c r="CM150" s="223">
        <f t="shared" si="24"/>
        <v>0</v>
      </c>
      <c r="CN150" s="223">
        <f t="shared" si="24"/>
        <v>0</v>
      </c>
      <c r="CO150" s="223">
        <f t="shared" si="24"/>
        <v>0</v>
      </c>
      <c r="CP150" s="223">
        <f t="shared" si="24"/>
        <v>0</v>
      </c>
      <c r="CQ150" s="223">
        <f t="shared" si="24"/>
        <v>0</v>
      </c>
      <c r="CR150" s="223">
        <f t="shared" si="24"/>
        <v>0</v>
      </c>
      <c r="CS150" s="223">
        <f t="shared" si="24"/>
        <v>0</v>
      </c>
      <c r="CT150" s="223">
        <f t="shared" si="24"/>
        <v>0</v>
      </c>
      <c r="CU150" s="223">
        <f t="shared" si="24"/>
        <v>0</v>
      </c>
      <c r="CV150" s="223">
        <f t="shared" si="24"/>
        <v>0</v>
      </c>
      <c r="CW150" s="223">
        <f t="shared" si="24"/>
        <v>0</v>
      </c>
      <c r="CX150" s="223">
        <f t="shared" si="24"/>
        <v>0</v>
      </c>
      <c r="CY150" s="223">
        <f t="shared" si="25"/>
        <v>0</v>
      </c>
      <c r="CZ150" s="223">
        <f t="shared" si="25"/>
        <v>0</v>
      </c>
      <c r="DA150" s="223">
        <f t="shared" si="25"/>
        <v>0</v>
      </c>
      <c r="DB150" s="191"/>
      <c r="DC150" s="191"/>
      <c r="DD150" s="191"/>
      <c r="DE150" s="191"/>
      <c r="DF150" s="191"/>
      <c r="DG150" s="191"/>
      <c r="DH150" s="191"/>
      <c r="DI150" s="191"/>
      <c r="DJ150" s="191"/>
      <c r="DK150" s="191"/>
      <c r="DL150" s="191"/>
      <c r="DM150" s="191"/>
      <c r="DN150" s="191"/>
      <c r="DO150" s="191"/>
      <c r="DP150" s="191"/>
      <c r="DQ150" s="191"/>
      <c r="DR150" s="191"/>
      <c r="DS150" s="230" t="str">
        <f t="shared" si="17"/>
        <v>21N</v>
      </c>
      <c r="DT150" s="191"/>
      <c r="DU150" s="191"/>
      <c r="DV150" s="191"/>
      <c r="DW150" s="191"/>
      <c r="DX150" s="191"/>
      <c r="DY150" s="191"/>
      <c r="DZ150" s="191"/>
      <c r="EA150" s="231" t="str">
        <f>IF($C$105=$B$106,AI$115,IF($C$105=$B$107,AI$116,IF($C$105=$B$108,AI$117,"")))</f>
        <v>5E</v>
      </c>
      <c r="EB150" s="191"/>
      <c r="EC150" s="191"/>
      <c r="ED150" s="191"/>
      <c r="EE150" s="191"/>
      <c r="EF150" s="191"/>
      <c r="EG150" s="191"/>
      <c r="EH150" s="191"/>
      <c r="EI150" s="191"/>
    </row>
    <row r="151" spans="1:139" x14ac:dyDescent="0.35">
      <c r="A151" s="191">
        <f t="shared" si="16"/>
        <v>0</v>
      </c>
      <c r="B151" s="191">
        <f t="shared" si="18"/>
        <v>31</v>
      </c>
      <c r="C151" s="191"/>
      <c r="D151" s="191" t="s">
        <v>353</v>
      </c>
      <c r="E151" s="191"/>
      <c r="F151" s="191"/>
      <c r="G151" s="223">
        <f t="shared" si="19"/>
        <v>0</v>
      </c>
      <c r="H151" s="223">
        <f t="shared" si="19"/>
        <v>0</v>
      </c>
      <c r="I151" s="223">
        <f t="shared" si="19"/>
        <v>0</v>
      </c>
      <c r="J151" s="223">
        <f t="shared" si="19"/>
        <v>0</v>
      </c>
      <c r="K151" s="223">
        <f t="shared" si="19"/>
        <v>0</v>
      </c>
      <c r="L151" s="223">
        <f t="shared" si="19"/>
        <v>0</v>
      </c>
      <c r="M151" s="224">
        <f t="shared" si="19"/>
        <v>0</v>
      </c>
      <c r="N151" s="224">
        <f t="shared" si="19"/>
        <v>0</v>
      </c>
      <c r="O151" s="234">
        <f t="shared" si="19"/>
        <v>0</v>
      </c>
      <c r="P151" s="234">
        <f t="shared" si="19"/>
        <v>0</v>
      </c>
      <c r="Q151" s="235">
        <f t="shared" si="19"/>
        <v>0</v>
      </c>
      <c r="R151" s="235">
        <f t="shared" si="19"/>
        <v>0</v>
      </c>
      <c r="S151" s="235">
        <f t="shared" si="19"/>
        <v>0</v>
      </c>
      <c r="T151" s="226">
        <f t="shared" si="19"/>
        <v>0</v>
      </c>
      <c r="U151" s="226">
        <f t="shared" si="19"/>
        <v>0</v>
      </c>
      <c r="V151" s="226">
        <f t="shared" si="19"/>
        <v>0</v>
      </c>
      <c r="W151" s="226">
        <f t="shared" si="20"/>
        <v>0</v>
      </c>
      <c r="X151" s="232">
        <f t="shared" si="20"/>
        <v>0</v>
      </c>
      <c r="Y151" s="232">
        <f t="shared" si="20"/>
        <v>0</v>
      </c>
      <c r="Z151" s="232">
        <f t="shared" si="20"/>
        <v>0</v>
      </c>
      <c r="AA151" s="233">
        <f t="shared" si="20"/>
        <v>0</v>
      </c>
      <c r="AB151" s="233">
        <f t="shared" si="20"/>
        <v>0</v>
      </c>
      <c r="AC151" s="233">
        <f t="shared" si="20"/>
        <v>0</v>
      </c>
      <c r="AD151" s="233">
        <f t="shared" si="20"/>
        <v>0</v>
      </c>
      <c r="AE151" s="233">
        <f t="shared" si="20"/>
        <v>0</v>
      </c>
      <c r="AF151" s="233">
        <f t="shared" si="20"/>
        <v>0</v>
      </c>
      <c r="AG151" s="233">
        <f t="shared" si="20"/>
        <v>0</v>
      </c>
      <c r="AH151" s="226">
        <f t="shared" si="20"/>
        <v>0</v>
      </c>
      <c r="AI151" s="232">
        <f t="shared" si="20"/>
        <v>0</v>
      </c>
      <c r="AJ151" s="226">
        <f t="shared" si="20"/>
        <v>0</v>
      </c>
      <c r="AK151" s="226">
        <f t="shared" si="20"/>
        <v>0</v>
      </c>
      <c r="AL151" s="226">
        <f t="shared" si="20"/>
        <v>0</v>
      </c>
      <c r="AM151" s="226">
        <f t="shared" si="21"/>
        <v>0</v>
      </c>
      <c r="AN151" s="226">
        <f t="shared" si="21"/>
        <v>0</v>
      </c>
      <c r="AO151" s="226">
        <f t="shared" si="21"/>
        <v>0</v>
      </c>
      <c r="AP151" s="226">
        <f t="shared" si="21"/>
        <v>0</v>
      </c>
      <c r="AQ151" s="226">
        <f t="shared" si="21"/>
        <v>0</v>
      </c>
      <c r="AR151" s="226">
        <f t="shared" si="21"/>
        <v>0</v>
      </c>
      <c r="AS151" s="226">
        <f t="shared" si="21"/>
        <v>0</v>
      </c>
      <c r="AT151" s="226">
        <f t="shared" si="21"/>
        <v>0</v>
      </c>
      <c r="AU151" s="226">
        <f t="shared" si="21"/>
        <v>0</v>
      </c>
      <c r="AV151" s="226">
        <f t="shared" si="21"/>
        <v>0</v>
      </c>
      <c r="AW151" s="223">
        <f t="shared" si="21"/>
        <v>0</v>
      </c>
      <c r="AX151" s="223">
        <f t="shared" si="21"/>
        <v>0</v>
      </c>
      <c r="AY151" s="223">
        <f t="shared" si="21"/>
        <v>0</v>
      </c>
      <c r="AZ151" s="223">
        <f t="shared" si="21"/>
        <v>0</v>
      </c>
      <c r="BA151" s="223">
        <f t="shared" si="21"/>
        <v>0</v>
      </c>
      <c r="BB151" s="223">
        <f t="shared" si="21"/>
        <v>0</v>
      </c>
      <c r="BC151" s="223">
        <f t="shared" si="22"/>
        <v>0</v>
      </c>
      <c r="BD151" s="223">
        <f t="shared" si="22"/>
        <v>0</v>
      </c>
      <c r="BE151" s="223">
        <f t="shared" si="22"/>
        <v>0</v>
      </c>
      <c r="BF151" s="223">
        <f t="shared" si="22"/>
        <v>0</v>
      </c>
      <c r="BG151" s="223">
        <f t="shared" si="22"/>
        <v>0</v>
      </c>
      <c r="BH151" s="223">
        <f t="shared" si="22"/>
        <v>0</v>
      </c>
      <c r="BI151" s="223">
        <f t="shared" si="22"/>
        <v>0</v>
      </c>
      <c r="BJ151" s="223">
        <f t="shared" si="22"/>
        <v>0</v>
      </c>
      <c r="BK151" s="223">
        <f t="shared" si="22"/>
        <v>0</v>
      </c>
      <c r="BL151" s="223">
        <f t="shared" si="22"/>
        <v>0</v>
      </c>
      <c r="BM151" s="223">
        <f t="shared" si="22"/>
        <v>0</v>
      </c>
      <c r="BN151" s="223">
        <f t="shared" si="22"/>
        <v>0</v>
      </c>
      <c r="BO151" s="223">
        <f t="shared" si="22"/>
        <v>0</v>
      </c>
      <c r="BP151" s="223">
        <f t="shared" si="22"/>
        <v>0</v>
      </c>
      <c r="BQ151" s="223">
        <f t="shared" si="22"/>
        <v>0</v>
      </c>
      <c r="BR151" s="223">
        <f t="shared" si="22"/>
        <v>0</v>
      </c>
      <c r="BS151" s="223">
        <f t="shared" si="23"/>
        <v>0</v>
      </c>
      <c r="BT151" s="223">
        <f t="shared" si="23"/>
        <v>0</v>
      </c>
      <c r="BU151" s="223">
        <f t="shared" si="23"/>
        <v>0</v>
      </c>
      <c r="BV151" s="223">
        <f t="shared" si="23"/>
        <v>0</v>
      </c>
      <c r="BW151" s="223">
        <f t="shared" si="23"/>
        <v>0</v>
      </c>
      <c r="BX151" s="223">
        <f t="shared" si="23"/>
        <v>0</v>
      </c>
      <c r="BY151" s="223">
        <f t="shared" si="23"/>
        <v>0</v>
      </c>
      <c r="BZ151" s="223">
        <f t="shared" si="23"/>
        <v>0</v>
      </c>
      <c r="CA151" s="223">
        <f t="shared" si="23"/>
        <v>0</v>
      </c>
      <c r="CB151" s="223">
        <f t="shared" si="23"/>
        <v>0</v>
      </c>
      <c r="CC151" s="223">
        <f t="shared" si="23"/>
        <v>0</v>
      </c>
      <c r="CD151" s="223">
        <f t="shared" si="23"/>
        <v>0</v>
      </c>
      <c r="CE151" s="223">
        <f t="shared" si="23"/>
        <v>0</v>
      </c>
      <c r="CF151" s="223">
        <f t="shared" si="23"/>
        <v>0</v>
      </c>
      <c r="CG151" s="223">
        <f t="shared" si="23"/>
        <v>0</v>
      </c>
      <c r="CH151" s="223">
        <f t="shared" si="23"/>
        <v>0</v>
      </c>
      <c r="CI151" s="223">
        <f t="shared" si="24"/>
        <v>0</v>
      </c>
      <c r="CJ151" s="223">
        <f t="shared" si="24"/>
        <v>0</v>
      </c>
      <c r="CK151" s="223">
        <f t="shared" si="24"/>
        <v>0</v>
      </c>
      <c r="CL151" s="223">
        <f t="shared" si="24"/>
        <v>0</v>
      </c>
      <c r="CM151" s="223">
        <f t="shared" si="24"/>
        <v>0</v>
      </c>
      <c r="CN151" s="223">
        <f t="shared" si="24"/>
        <v>0</v>
      </c>
      <c r="CO151" s="223">
        <f t="shared" si="24"/>
        <v>0</v>
      </c>
      <c r="CP151" s="223">
        <f t="shared" si="24"/>
        <v>0</v>
      </c>
      <c r="CQ151" s="223">
        <f t="shared" si="24"/>
        <v>0</v>
      </c>
      <c r="CR151" s="223">
        <f t="shared" si="24"/>
        <v>0</v>
      </c>
      <c r="CS151" s="223">
        <f t="shared" si="24"/>
        <v>0</v>
      </c>
      <c r="CT151" s="223">
        <f t="shared" si="24"/>
        <v>0</v>
      </c>
      <c r="CU151" s="223">
        <f t="shared" si="24"/>
        <v>0</v>
      </c>
      <c r="CV151" s="223">
        <f t="shared" si="24"/>
        <v>0</v>
      </c>
      <c r="CW151" s="223">
        <f t="shared" si="24"/>
        <v>0</v>
      </c>
      <c r="CX151" s="223">
        <f t="shared" si="24"/>
        <v>0</v>
      </c>
      <c r="CY151" s="223">
        <f t="shared" si="25"/>
        <v>0</v>
      </c>
      <c r="CZ151" s="223">
        <f t="shared" si="25"/>
        <v>0</v>
      </c>
      <c r="DA151" s="223">
        <f t="shared" si="25"/>
        <v>0</v>
      </c>
      <c r="DB151" s="191"/>
      <c r="DC151" s="191"/>
      <c r="DD151" s="191"/>
      <c r="DE151" s="191"/>
      <c r="DF151" s="191"/>
      <c r="DG151" s="191"/>
      <c r="DH151" s="191"/>
      <c r="DI151" s="191"/>
      <c r="DJ151" s="191"/>
      <c r="DK151" s="191"/>
      <c r="DL151" s="191"/>
      <c r="DM151" s="191"/>
      <c r="DN151" s="191"/>
      <c r="DO151" s="191"/>
      <c r="DP151" s="191"/>
      <c r="DQ151" s="191"/>
      <c r="DR151" s="191"/>
      <c r="DS151" s="230" t="str">
        <f t="shared" si="17"/>
        <v>20N</v>
      </c>
      <c r="DT151" s="191"/>
      <c r="DU151" s="191"/>
      <c r="DV151" s="191"/>
      <c r="DW151" s="191"/>
      <c r="DX151" s="191"/>
      <c r="DY151" s="191"/>
      <c r="DZ151" s="191"/>
      <c r="EA151" s="231" t="str">
        <f>IF($C$105=$B$106,AJ$115,IF($C$105=$B$107,AJ$116,IF($C$105=$B$108,AJ$117,"")))</f>
        <v>6E</v>
      </c>
      <c r="EB151" s="191"/>
      <c r="EC151" s="191"/>
      <c r="ED151" s="191"/>
      <c r="EE151" s="191"/>
      <c r="EF151" s="191"/>
      <c r="EG151" s="191"/>
      <c r="EH151" s="191"/>
      <c r="EI151" s="191"/>
    </row>
    <row r="152" spans="1:139" x14ac:dyDescent="0.35">
      <c r="A152" s="191">
        <f t="shared" si="16"/>
        <v>0</v>
      </c>
      <c r="B152" s="191">
        <f t="shared" si="18"/>
        <v>32</v>
      </c>
      <c r="C152" s="191"/>
      <c r="D152" s="191" t="s">
        <v>355</v>
      </c>
      <c r="E152" s="191"/>
      <c r="F152" s="191"/>
      <c r="G152" s="223">
        <f t="shared" si="19"/>
        <v>0</v>
      </c>
      <c r="H152" s="223">
        <f t="shared" si="19"/>
        <v>0</v>
      </c>
      <c r="I152" s="223">
        <f t="shared" si="19"/>
        <v>0</v>
      </c>
      <c r="J152" s="223">
        <f t="shared" si="19"/>
        <v>0</v>
      </c>
      <c r="K152" s="223">
        <f t="shared" si="19"/>
        <v>0</v>
      </c>
      <c r="L152" s="223">
        <f t="shared" si="19"/>
        <v>0</v>
      </c>
      <c r="M152" s="224">
        <f t="shared" si="19"/>
        <v>0</v>
      </c>
      <c r="N152" s="224">
        <f t="shared" si="19"/>
        <v>0</v>
      </c>
      <c r="O152" s="234">
        <f t="shared" si="19"/>
        <v>0</v>
      </c>
      <c r="P152" s="234">
        <f t="shared" si="19"/>
        <v>0</v>
      </c>
      <c r="Q152" s="234">
        <f t="shared" si="19"/>
        <v>0</v>
      </c>
      <c r="R152" s="235">
        <f t="shared" si="19"/>
        <v>0</v>
      </c>
      <c r="S152" s="235">
        <f t="shared" si="19"/>
        <v>0</v>
      </c>
      <c r="T152" s="235">
        <f t="shared" si="19"/>
        <v>0</v>
      </c>
      <c r="U152" s="226">
        <f t="shared" si="19"/>
        <v>0</v>
      </c>
      <c r="V152" s="226">
        <f t="shared" ref="V152:AK167" si="26">MIN(V$119,$A152)</f>
        <v>0</v>
      </c>
      <c r="W152" s="226">
        <f t="shared" si="20"/>
        <v>0</v>
      </c>
      <c r="X152" s="232">
        <f t="shared" si="20"/>
        <v>0</v>
      </c>
      <c r="Y152" s="232">
        <f t="shared" si="20"/>
        <v>0</v>
      </c>
      <c r="Z152" s="232">
        <f t="shared" si="20"/>
        <v>0</v>
      </c>
      <c r="AA152" s="233">
        <f t="shared" si="20"/>
        <v>0</v>
      </c>
      <c r="AB152" s="233">
        <f t="shared" si="20"/>
        <v>0</v>
      </c>
      <c r="AC152" s="233">
        <f t="shared" si="20"/>
        <v>0</v>
      </c>
      <c r="AD152" s="233">
        <f t="shared" si="20"/>
        <v>0</v>
      </c>
      <c r="AE152" s="233">
        <f t="shared" si="20"/>
        <v>0</v>
      </c>
      <c r="AF152" s="232">
        <f t="shared" si="20"/>
        <v>0</v>
      </c>
      <c r="AG152" s="232">
        <f t="shared" si="20"/>
        <v>0</v>
      </c>
      <c r="AH152" s="232">
        <f t="shared" si="20"/>
        <v>0</v>
      </c>
      <c r="AI152" s="232">
        <f t="shared" si="20"/>
        <v>0</v>
      </c>
      <c r="AJ152" s="226">
        <f t="shared" si="20"/>
        <v>0</v>
      </c>
      <c r="AK152" s="226">
        <f t="shared" si="20"/>
        <v>0</v>
      </c>
      <c r="AL152" s="226">
        <f t="shared" ref="AL152:BA167" si="27">MIN(AL$119,$A152)</f>
        <v>0</v>
      </c>
      <c r="AM152" s="226">
        <f t="shared" si="21"/>
        <v>0</v>
      </c>
      <c r="AN152" s="226">
        <f t="shared" si="21"/>
        <v>0</v>
      </c>
      <c r="AO152" s="226">
        <f t="shared" si="21"/>
        <v>0</v>
      </c>
      <c r="AP152" s="226">
        <f t="shared" si="21"/>
        <v>0</v>
      </c>
      <c r="AQ152" s="226">
        <f t="shared" si="21"/>
        <v>0</v>
      </c>
      <c r="AR152" s="226">
        <f t="shared" si="21"/>
        <v>0</v>
      </c>
      <c r="AS152" s="226">
        <f t="shared" si="21"/>
        <v>0</v>
      </c>
      <c r="AT152" s="226">
        <f t="shared" si="21"/>
        <v>0</v>
      </c>
      <c r="AU152" s="226">
        <f t="shared" si="21"/>
        <v>0</v>
      </c>
      <c r="AV152" s="226">
        <f t="shared" si="21"/>
        <v>0</v>
      </c>
      <c r="AW152" s="223">
        <f t="shared" si="21"/>
        <v>0</v>
      </c>
      <c r="AX152" s="223">
        <f t="shared" si="21"/>
        <v>0</v>
      </c>
      <c r="AY152" s="223">
        <f t="shared" si="21"/>
        <v>0</v>
      </c>
      <c r="AZ152" s="223">
        <f t="shared" si="21"/>
        <v>0</v>
      </c>
      <c r="BA152" s="223">
        <f t="shared" si="21"/>
        <v>0</v>
      </c>
      <c r="BB152" s="223">
        <f t="shared" ref="BB152:BQ167" si="28">MIN(BB$119,$A152)</f>
        <v>0</v>
      </c>
      <c r="BC152" s="223">
        <f t="shared" si="22"/>
        <v>0</v>
      </c>
      <c r="BD152" s="223">
        <f t="shared" si="22"/>
        <v>0</v>
      </c>
      <c r="BE152" s="223">
        <f t="shared" si="22"/>
        <v>0</v>
      </c>
      <c r="BF152" s="223">
        <f t="shared" si="22"/>
        <v>0</v>
      </c>
      <c r="BG152" s="223">
        <f t="shared" si="22"/>
        <v>0</v>
      </c>
      <c r="BH152" s="223">
        <f t="shared" si="22"/>
        <v>0</v>
      </c>
      <c r="BI152" s="223">
        <f t="shared" si="22"/>
        <v>0</v>
      </c>
      <c r="BJ152" s="223">
        <f t="shared" si="22"/>
        <v>0</v>
      </c>
      <c r="BK152" s="223">
        <f t="shared" si="22"/>
        <v>0</v>
      </c>
      <c r="BL152" s="223">
        <f t="shared" si="22"/>
        <v>0</v>
      </c>
      <c r="BM152" s="223">
        <f t="shared" si="22"/>
        <v>0</v>
      </c>
      <c r="BN152" s="223">
        <f t="shared" si="22"/>
        <v>0</v>
      </c>
      <c r="BO152" s="223">
        <f t="shared" si="22"/>
        <v>0</v>
      </c>
      <c r="BP152" s="223">
        <f t="shared" si="22"/>
        <v>0</v>
      </c>
      <c r="BQ152" s="223">
        <f t="shared" si="22"/>
        <v>0</v>
      </c>
      <c r="BR152" s="223">
        <f t="shared" ref="BR152:CG167" si="29">MIN(BR$119,$A152)</f>
        <v>0</v>
      </c>
      <c r="BS152" s="223">
        <f t="shared" si="23"/>
        <v>0</v>
      </c>
      <c r="BT152" s="223">
        <f t="shared" si="23"/>
        <v>0</v>
      </c>
      <c r="BU152" s="223">
        <f t="shared" si="23"/>
        <v>0</v>
      </c>
      <c r="BV152" s="223">
        <f t="shared" si="23"/>
        <v>0</v>
      </c>
      <c r="BW152" s="223">
        <f t="shared" si="23"/>
        <v>0</v>
      </c>
      <c r="BX152" s="223">
        <f t="shared" si="23"/>
        <v>0</v>
      </c>
      <c r="BY152" s="223">
        <f t="shared" si="23"/>
        <v>0</v>
      </c>
      <c r="BZ152" s="223">
        <f t="shared" si="23"/>
        <v>0</v>
      </c>
      <c r="CA152" s="223">
        <f t="shared" si="23"/>
        <v>0</v>
      </c>
      <c r="CB152" s="223">
        <f t="shared" si="23"/>
        <v>0</v>
      </c>
      <c r="CC152" s="223">
        <f t="shared" si="23"/>
        <v>0</v>
      </c>
      <c r="CD152" s="223">
        <f t="shared" si="23"/>
        <v>0</v>
      </c>
      <c r="CE152" s="223">
        <f t="shared" si="23"/>
        <v>0</v>
      </c>
      <c r="CF152" s="223">
        <f t="shared" si="23"/>
        <v>0</v>
      </c>
      <c r="CG152" s="223">
        <f t="shared" si="23"/>
        <v>0</v>
      </c>
      <c r="CH152" s="223">
        <f t="shared" ref="CH152:CW167" si="30">MIN(CH$119,$A152)</f>
        <v>0</v>
      </c>
      <c r="CI152" s="223">
        <f t="shared" si="24"/>
        <v>0</v>
      </c>
      <c r="CJ152" s="223">
        <f t="shared" si="24"/>
        <v>0</v>
      </c>
      <c r="CK152" s="223">
        <f t="shared" si="24"/>
        <v>0</v>
      </c>
      <c r="CL152" s="223">
        <f t="shared" si="24"/>
        <v>0</v>
      </c>
      <c r="CM152" s="223">
        <f t="shared" si="24"/>
        <v>0</v>
      </c>
      <c r="CN152" s="223">
        <f t="shared" si="24"/>
        <v>0</v>
      </c>
      <c r="CO152" s="223">
        <f t="shared" si="24"/>
        <v>0</v>
      </c>
      <c r="CP152" s="223">
        <f t="shared" si="24"/>
        <v>0</v>
      </c>
      <c r="CQ152" s="223">
        <f t="shared" si="24"/>
        <v>0</v>
      </c>
      <c r="CR152" s="223">
        <f t="shared" si="24"/>
        <v>0</v>
      </c>
      <c r="CS152" s="223">
        <f t="shared" si="24"/>
        <v>0</v>
      </c>
      <c r="CT152" s="223">
        <f t="shared" si="24"/>
        <v>0</v>
      </c>
      <c r="CU152" s="223">
        <f t="shared" si="24"/>
        <v>0</v>
      </c>
      <c r="CV152" s="223">
        <f t="shared" si="24"/>
        <v>0</v>
      </c>
      <c r="CW152" s="223">
        <f t="shared" si="24"/>
        <v>0</v>
      </c>
      <c r="CX152" s="223">
        <f t="shared" ref="CX152:CX176" si="31">MIN(CX$119,$A152)</f>
        <v>0</v>
      </c>
      <c r="CY152" s="223">
        <f t="shared" si="25"/>
        <v>0</v>
      </c>
      <c r="CZ152" s="223">
        <f t="shared" si="25"/>
        <v>0</v>
      </c>
      <c r="DA152" s="223">
        <f t="shared" si="25"/>
        <v>0</v>
      </c>
      <c r="DB152" s="191"/>
      <c r="DC152" s="191"/>
      <c r="DD152" s="191"/>
      <c r="DE152" s="191"/>
      <c r="DF152" s="191"/>
      <c r="DG152" s="191"/>
      <c r="DH152" s="191"/>
      <c r="DI152" s="191"/>
      <c r="DJ152" s="191"/>
      <c r="DK152" s="191"/>
      <c r="DL152" s="191"/>
      <c r="DM152" s="191"/>
      <c r="DN152" s="191"/>
      <c r="DO152" s="191"/>
      <c r="DP152" s="191"/>
      <c r="DQ152" s="191"/>
      <c r="DR152" s="191"/>
      <c r="DS152" s="230" t="str">
        <f t="shared" si="17"/>
        <v>19N</v>
      </c>
      <c r="DT152" s="191"/>
      <c r="DU152" s="191"/>
      <c r="DV152" s="191"/>
      <c r="DW152" s="191"/>
      <c r="DX152" s="191"/>
      <c r="DY152" s="191"/>
      <c r="DZ152" s="191"/>
      <c r="EA152" s="231" t="str">
        <f>IF($C$105=$B$106,AK$115,IF($C$105=$B$107,AK$116,IF($C$105=$B$108,AK$117,"")))</f>
        <v>7E</v>
      </c>
      <c r="EB152" s="191"/>
      <c r="EC152" s="191"/>
      <c r="ED152" s="191"/>
      <c r="EE152" s="191"/>
      <c r="EF152" s="191"/>
      <c r="EG152" s="191"/>
      <c r="EH152" s="191"/>
      <c r="EI152" s="191"/>
    </row>
    <row r="153" spans="1:139" x14ac:dyDescent="0.35">
      <c r="A153" s="191">
        <f t="shared" si="16"/>
        <v>0</v>
      </c>
      <c r="B153" s="191">
        <f t="shared" si="18"/>
        <v>33</v>
      </c>
      <c r="C153" s="191"/>
      <c r="D153" s="191" t="s">
        <v>357</v>
      </c>
      <c r="E153" s="191"/>
      <c r="F153" s="191"/>
      <c r="G153" s="223">
        <f t="shared" ref="G153:V168" si="32">MIN(G$119,$A153)</f>
        <v>0</v>
      </c>
      <c r="H153" s="223">
        <f t="shared" si="32"/>
        <v>0</v>
      </c>
      <c r="I153" s="223">
        <f t="shared" si="32"/>
        <v>0</v>
      </c>
      <c r="J153" s="223">
        <f t="shared" si="32"/>
        <v>0</v>
      </c>
      <c r="K153" s="223">
        <f t="shared" si="32"/>
        <v>0</v>
      </c>
      <c r="L153" s="223">
        <f t="shared" si="32"/>
        <v>0</v>
      </c>
      <c r="M153" s="224">
        <f t="shared" si="32"/>
        <v>0</v>
      </c>
      <c r="N153" s="224">
        <f t="shared" si="32"/>
        <v>0</v>
      </c>
      <c r="O153" s="234">
        <f t="shared" si="32"/>
        <v>0</v>
      </c>
      <c r="P153" s="234">
        <f t="shared" si="32"/>
        <v>0</v>
      </c>
      <c r="Q153" s="234">
        <f t="shared" si="32"/>
        <v>0</v>
      </c>
      <c r="R153" s="235">
        <f t="shared" si="32"/>
        <v>0</v>
      </c>
      <c r="S153" s="235">
        <f t="shared" si="32"/>
        <v>0</v>
      </c>
      <c r="T153" s="235">
        <f t="shared" si="32"/>
        <v>0</v>
      </c>
      <c r="U153" s="235">
        <f t="shared" si="32"/>
        <v>0</v>
      </c>
      <c r="V153" s="226">
        <f t="shared" si="26"/>
        <v>0</v>
      </c>
      <c r="W153" s="226">
        <f t="shared" si="26"/>
        <v>0</v>
      </c>
      <c r="X153" s="232">
        <f t="shared" si="26"/>
        <v>0</v>
      </c>
      <c r="Y153" s="232">
        <f t="shared" si="26"/>
        <v>0</v>
      </c>
      <c r="Z153" s="232">
        <f t="shared" si="26"/>
        <v>0</v>
      </c>
      <c r="AA153" s="233">
        <f t="shared" si="26"/>
        <v>0</v>
      </c>
      <c r="AB153" s="233">
        <f t="shared" si="26"/>
        <v>0</v>
      </c>
      <c r="AC153" s="233">
        <f t="shared" si="26"/>
        <v>0</v>
      </c>
      <c r="AD153" s="232">
        <f t="shared" si="26"/>
        <v>0</v>
      </c>
      <c r="AE153" s="232">
        <f t="shared" si="26"/>
        <v>0</v>
      </c>
      <c r="AF153" s="232">
        <f t="shared" si="26"/>
        <v>0</v>
      </c>
      <c r="AG153" s="232">
        <f t="shared" si="26"/>
        <v>0</v>
      </c>
      <c r="AH153" s="232">
        <f t="shared" si="26"/>
        <v>0</v>
      </c>
      <c r="AI153" s="232">
        <f t="shared" si="26"/>
        <v>0</v>
      </c>
      <c r="AJ153" s="232">
        <f t="shared" si="26"/>
        <v>0</v>
      </c>
      <c r="AK153" s="226">
        <f t="shared" si="26"/>
        <v>0</v>
      </c>
      <c r="AL153" s="226">
        <f t="shared" si="27"/>
        <v>0</v>
      </c>
      <c r="AM153" s="226">
        <f t="shared" si="27"/>
        <v>0</v>
      </c>
      <c r="AN153" s="226">
        <f t="shared" si="27"/>
        <v>0</v>
      </c>
      <c r="AO153" s="226">
        <f t="shared" si="27"/>
        <v>0</v>
      </c>
      <c r="AP153" s="226">
        <f t="shared" si="27"/>
        <v>0</v>
      </c>
      <c r="AQ153" s="226">
        <f t="shared" si="27"/>
        <v>0</v>
      </c>
      <c r="AR153" s="226">
        <f t="shared" si="27"/>
        <v>0</v>
      </c>
      <c r="AS153" s="226">
        <f t="shared" si="27"/>
        <v>0</v>
      </c>
      <c r="AT153" s="226">
        <f t="shared" si="27"/>
        <v>0</v>
      </c>
      <c r="AU153" s="226">
        <f t="shared" si="27"/>
        <v>0</v>
      </c>
      <c r="AV153" s="226">
        <f t="shared" si="27"/>
        <v>0</v>
      </c>
      <c r="AW153" s="223">
        <f t="shared" si="27"/>
        <v>0</v>
      </c>
      <c r="AX153" s="223">
        <f t="shared" si="27"/>
        <v>0</v>
      </c>
      <c r="AY153" s="223">
        <f t="shared" si="27"/>
        <v>0</v>
      </c>
      <c r="AZ153" s="223">
        <f t="shared" si="27"/>
        <v>0</v>
      </c>
      <c r="BA153" s="223">
        <f t="shared" si="27"/>
        <v>0</v>
      </c>
      <c r="BB153" s="223">
        <f t="shared" si="28"/>
        <v>0</v>
      </c>
      <c r="BC153" s="223">
        <f t="shared" si="28"/>
        <v>0</v>
      </c>
      <c r="BD153" s="223">
        <f t="shared" si="28"/>
        <v>0</v>
      </c>
      <c r="BE153" s="223">
        <f t="shared" si="28"/>
        <v>0</v>
      </c>
      <c r="BF153" s="223">
        <f t="shared" si="28"/>
        <v>0</v>
      </c>
      <c r="BG153" s="223">
        <f t="shared" si="28"/>
        <v>0</v>
      </c>
      <c r="BH153" s="223">
        <f t="shared" si="28"/>
        <v>0</v>
      </c>
      <c r="BI153" s="223">
        <f t="shared" si="28"/>
        <v>0</v>
      </c>
      <c r="BJ153" s="223">
        <f t="shared" si="28"/>
        <v>0</v>
      </c>
      <c r="BK153" s="223">
        <f t="shared" si="28"/>
        <v>0</v>
      </c>
      <c r="BL153" s="223">
        <f t="shared" si="28"/>
        <v>0</v>
      </c>
      <c r="BM153" s="223">
        <f t="shared" si="28"/>
        <v>0</v>
      </c>
      <c r="BN153" s="223">
        <f t="shared" si="28"/>
        <v>0</v>
      </c>
      <c r="BO153" s="223">
        <f t="shared" si="28"/>
        <v>0</v>
      </c>
      <c r="BP153" s="223">
        <f t="shared" si="28"/>
        <v>0</v>
      </c>
      <c r="BQ153" s="223">
        <f t="shared" si="28"/>
        <v>0</v>
      </c>
      <c r="BR153" s="223">
        <f t="shared" si="29"/>
        <v>0</v>
      </c>
      <c r="BS153" s="223">
        <f t="shared" si="29"/>
        <v>0</v>
      </c>
      <c r="BT153" s="223">
        <f t="shared" si="29"/>
        <v>0</v>
      </c>
      <c r="BU153" s="223">
        <f t="shared" si="29"/>
        <v>0</v>
      </c>
      <c r="BV153" s="223">
        <f t="shared" si="29"/>
        <v>0</v>
      </c>
      <c r="BW153" s="223">
        <f t="shared" si="29"/>
        <v>0</v>
      </c>
      <c r="BX153" s="223">
        <f t="shared" si="29"/>
        <v>0</v>
      </c>
      <c r="BY153" s="223">
        <f t="shared" si="29"/>
        <v>0</v>
      </c>
      <c r="BZ153" s="223">
        <f t="shared" si="29"/>
        <v>0</v>
      </c>
      <c r="CA153" s="223">
        <f t="shared" si="29"/>
        <v>0</v>
      </c>
      <c r="CB153" s="223">
        <f t="shared" si="29"/>
        <v>0</v>
      </c>
      <c r="CC153" s="223">
        <f t="shared" si="29"/>
        <v>0</v>
      </c>
      <c r="CD153" s="223">
        <f t="shared" si="29"/>
        <v>0</v>
      </c>
      <c r="CE153" s="223">
        <f t="shared" si="29"/>
        <v>0</v>
      </c>
      <c r="CF153" s="223">
        <f t="shared" si="29"/>
        <v>0</v>
      </c>
      <c r="CG153" s="223">
        <f t="shared" si="29"/>
        <v>0</v>
      </c>
      <c r="CH153" s="223">
        <f t="shared" si="30"/>
        <v>0</v>
      </c>
      <c r="CI153" s="223">
        <f t="shared" si="30"/>
        <v>0</v>
      </c>
      <c r="CJ153" s="223">
        <f t="shared" si="30"/>
        <v>0</v>
      </c>
      <c r="CK153" s="223">
        <f t="shared" si="30"/>
        <v>0</v>
      </c>
      <c r="CL153" s="223">
        <f t="shared" si="30"/>
        <v>0</v>
      </c>
      <c r="CM153" s="223">
        <f t="shared" si="30"/>
        <v>0</v>
      </c>
      <c r="CN153" s="223">
        <f t="shared" si="30"/>
        <v>0</v>
      </c>
      <c r="CO153" s="223">
        <f t="shared" si="30"/>
        <v>0</v>
      </c>
      <c r="CP153" s="223">
        <f t="shared" si="30"/>
        <v>0</v>
      </c>
      <c r="CQ153" s="223">
        <f t="shared" si="30"/>
        <v>0</v>
      </c>
      <c r="CR153" s="223">
        <f t="shared" si="30"/>
        <v>0</v>
      </c>
      <c r="CS153" s="223">
        <f t="shared" si="30"/>
        <v>0</v>
      </c>
      <c r="CT153" s="223">
        <f t="shared" si="30"/>
        <v>0</v>
      </c>
      <c r="CU153" s="223">
        <f t="shared" si="30"/>
        <v>0</v>
      </c>
      <c r="CV153" s="223">
        <f t="shared" si="30"/>
        <v>0</v>
      </c>
      <c r="CW153" s="223">
        <f t="shared" si="30"/>
        <v>0</v>
      </c>
      <c r="CX153" s="223">
        <f t="shared" si="31"/>
        <v>0</v>
      </c>
      <c r="CY153" s="223">
        <f t="shared" si="25"/>
        <v>0</v>
      </c>
      <c r="CZ153" s="223">
        <f t="shared" si="25"/>
        <v>0</v>
      </c>
      <c r="DA153" s="223">
        <f t="shared" si="25"/>
        <v>0</v>
      </c>
      <c r="DB153" s="191"/>
      <c r="DC153" s="191"/>
      <c r="DD153" s="191"/>
      <c r="DE153" s="191"/>
      <c r="DF153" s="191"/>
      <c r="DG153" s="191"/>
      <c r="DH153" s="191"/>
      <c r="DI153" s="191"/>
      <c r="DJ153" s="191"/>
      <c r="DK153" s="191"/>
      <c r="DL153" s="191"/>
      <c r="DM153" s="191"/>
      <c r="DN153" s="191"/>
      <c r="DO153" s="191"/>
      <c r="DP153" s="191"/>
      <c r="DQ153" s="191"/>
      <c r="DR153" s="191"/>
      <c r="DS153" s="230" t="str">
        <f t="shared" si="17"/>
        <v>18N</v>
      </c>
      <c r="DT153" s="191"/>
      <c r="DU153" s="191"/>
      <c r="DV153" s="191"/>
      <c r="DW153" s="191"/>
      <c r="DX153" s="191"/>
      <c r="DY153" s="191"/>
      <c r="DZ153" s="191"/>
      <c r="EA153" s="231" t="str">
        <f>IF($C$105=$B$106,AL$115,IF($C$105=$B$107,AL$116,IF($C$105=$B$108,AL$117,"")))</f>
        <v>8E</v>
      </c>
      <c r="EB153" s="191"/>
      <c r="EC153" s="191"/>
      <c r="ED153" s="191"/>
      <c r="EE153" s="191"/>
      <c r="EF153" s="191"/>
      <c r="EG153" s="191"/>
      <c r="EH153" s="191"/>
      <c r="EI153" s="191"/>
    </row>
    <row r="154" spans="1:139" x14ac:dyDescent="0.35">
      <c r="A154" s="191">
        <f t="shared" si="16"/>
        <v>0</v>
      </c>
      <c r="B154" s="191">
        <f t="shared" si="18"/>
        <v>34</v>
      </c>
      <c r="C154" s="191"/>
      <c r="D154" s="191" t="s">
        <v>359</v>
      </c>
      <c r="E154" s="191"/>
      <c r="F154" s="191"/>
      <c r="G154" s="223">
        <f t="shared" si="32"/>
        <v>0</v>
      </c>
      <c r="H154" s="223">
        <f t="shared" si="32"/>
        <v>0</v>
      </c>
      <c r="I154" s="223">
        <f t="shared" si="32"/>
        <v>0</v>
      </c>
      <c r="J154" s="223">
        <f t="shared" si="32"/>
        <v>0</v>
      </c>
      <c r="K154" s="223">
        <f t="shared" si="32"/>
        <v>0</v>
      </c>
      <c r="L154" s="223">
        <f t="shared" si="32"/>
        <v>0</v>
      </c>
      <c r="M154" s="223">
        <f t="shared" si="32"/>
        <v>0</v>
      </c>
      <c r="N154" s="224">
        <f t="shared" si="32"/>
        <v>0</v>
      </c>
      <c r="O154" s="234">
        <f t="shared" si="32"/>
        <v>0</v>
      </c>
      <c r="P154" s="234">
        <f t="shared" si="32"/>
        <v>0</v>
      </c>
      <c r="Q154" s="234">
        <f t="shared" si="32"/>
        <v>0</v>
      </c>
      <c r="R154" s="235">
        <f t="shared" si="32"/>
        <v>0</v>
      </c>
      <c r="S154" s="235">
        <f t="shared" si="32"/>
        <v>0</v>
      </c>
      <c r="T154" s="235">
        <f t="shared" si="32"/>
        <v>0</v>
      </c>
      <c r="U154" s="235">
        <f t="shared" si="32"/>
        <v>0</v>
      </c>
      <c r="V154" s="235">
        <f t="shared" si="26"/>
        <v>0</v>
      </c>
      <c r="W154" s="226">
        <f t="shared" si="26"/>
        <v>0</v>
      </c>
      <c r="X154" s="226">
        <f t="shared" si="26"/>
        <v>0</v>
      </c>
      <c r="Y154" s="232">
        <f t="shared" si="26"/>
        <v>0</v>
      </c>
      <c r="Z154" s="232">
        <f t="shared" si="26"/>
        <v>0</v>
      </c>
      <c r="AA154" s="232">
        <f t="shared" si="26"/>
        <v>0</v>
      </c>
      <c r="AB154" s="233">
        <f t="shared" si="26"/>
        <v>0</v>
      </c>
      <c r="AC154" s="233">
        <f t="shared" si="26"/>
        <v>0</v>
      </c>
      <c r="AD154" s="232">
        <f t="shared" si="26"/>
        <v>0</v>
      </c>
      <c r="AE154" s="232">
        <f t="shared" si="26"/>
        <v>0</v>
      </c>
      <c r="AF154" s="232">
        <f t="shared" si="26"/>
        <v>0</v>
      </c>
      <c r="AG154" s="232">
        <f t="shared" si="26"/>
        <v>0</v>
      </c>
      <c r="AH154" s="232">
        <f t="shared" si="26"/>
        <v>0</v>
      </c>
      <c r="AI154" s="232">
        <f t="shared" si="26"/>
        <v>0</v>
      </c>
      <c r="AJ154" s="232">
        <f t="shared" si="26"/>
        <v>0</v>
      </c>
      <c r="AK154" s="226">
        <f t="shared" si="26"/>
        <v>0</v>
      </c>
      <c r="AL154" s="226">
        <f t="shared" si="27"/>
        <v>0</v>
      </c>
      <c r="AM154" s="226">
        <f t="shared" si="27"/>
        <v>0</v>
      </c>
      <c r="AN154" s="226">
        <f t="shared" si="27"/>
        <v>0</v>
      </c>
      <c r="AO154" s="226">
        <f t="shared" si="27"/>
        <v>0</v>
      </c>
      <c r="AP154" s="226">
        <f t="shared" si="27"/>
        <v>0</v>
      </c>
      <c r="AQ154" s="226">
        <f t="shared" si="27"/>
        <v>0</v>
      </c>
      <c r="AR154" s="226">
        <f t="shared" si="27"/>
        <v>0</v>
      </c>
      <c r="AS154" s="226">
        <f t="shared" si="27"/>
        <v>0</v>
      </c>
      <c r="AT154" s="226">
        <f t="shared" si="27"/>
        <v>0</v>
      </c>
      <c r="AU154" s="226">
        <f t="shared" si="27"/>
        <v>0</v>
      </c>
      <c r="AV154" s="226">
        <f t="shared" si="27"/>
        <v>0</v>
      </c>
      <c r="AW154" s="223">
        <f t="shared" si="27"/>
        <v>0</v>
      </c>
      <c r="AX154" s="223">
        <f t="shared" si="27"/>
        <v>0</v>
      </c>
      <c r="AY154" s="223">
        <f t="shared" si="27"/>
        <v>0</v>
      </c>
      <c r="AZ154" s="223">
        <f t="shared" si="27"/>
        <v>0</v>
      </c>
      <c r="BA154" s="223">
        <f t="shared" si="27"/>
        <v>0</v>
      </c>
      <c r="BB154" s="223">
        <f t="shared" si="28"/>
        <v>0</v>
      </c>
      <c r="BC154" s="223">
        <f t="shared" si="28"/>
        <v>0</v>
      </c>
      <c r="BD154" s="223">
        <f t="shared" si="28"/>
        <v>0</v>
      </c>
      <c r="BE154" s="223">
        <f t="shared" si="28"/>
        <v>0</v>
      </c>
      <c r="BF154" s="223">
        <f t="shared" si="28"/>
        <v>0</v>
      </c>
      <c r="BG154" s="223">
        <f t="shared" si="28"/>
        <v>0</v>
      </c>
      <c r="BH154" s="223">
        <f t="shared" si="28"/>
        <v>0</v>
      </c>
      <c r="BI154" s="223">
        <f t="shared" si="28"/>
        <v>0</v>
      </c>
      <c r="BJ154" s="223">
        <f t="shared" si="28"/>
        <v>0</v>
      </c>
      <c r="BK154" s="223">
        <f t="shared" si="28"/>
        <v>0</v>
      </c>
      <c r="BL154" s="223">
        <f t="shared" si="28"/>
        <v>0</v>
      </c>
      <c r="BM154" s="223">
        <f t="shared" si="28"/>
        <v>0</v>
      </c>
      <c r="BN154" s="223">
        <f t="shared" si="28"/>
        <v>0</v>
      </c>
      <c r="BO154" s="223">
        <f t="shared" si="28"/>
        <v>0</v>
      </c>
      <c r="BP154" s="223">
        <f t="shared" si="28"/>
        <v>0</v>
      </c>
      <c r="BQ154" s="223">
        <f t="shared" si="28"/>
        <v>0</v>
      </c>
      <c r="BR154" s="223">
        <f t="shared" si="29"/>
        <v>0</v>
      </c>
      <c r="BS154" s="223">
        <f t="shared" si="29"/>
        <v>0</v>
      </c>
      <c r="BT154" s="223">
        <f t="shared" si="29"/>
        <v>0</v>
      </c>
      <c r="BU154" s="223">
        <f t="shared" si="29"/>
        <v>0</v>
      </c>
      <c r="BV154" s="223">
        <f t="shared" si="29"/>
        <v>0</v>
      </c>
      <c r="BW154" s="223">
        <f t="shared" si="29"/>
        <v>0</v>
      </c>
      <c r="BX154" s="223">
        <f t="shared" si="29"/>
        <v>0</v>
      </c>
      <c r="BY154" s="223">
        <f t="shared" si="29"/>
        <v>0</v>
      </c>
      <c r="BZ154" s="223">
        <f t="shared" si="29"/>
        <v>0</v>
      </c>
      <c r="CA154" s="223">
        <f t="shared" si="29"/>
        <v>0</v>
      </c>
      <c r="CB154" s="223">
        <f t="shared" si="29"/>
        <v>0</v>
      </c>
      <c r="CC154" s="223">
        <f t="shared" si="29"/>
        <v>0</v>
      </c>
      <c r="CD154" s="223">
        <f t="shared" si="29"/>
        <v>0</v>
      </c>
      <c r="CE154" s="223">
        <f t="shared" si="29"/>
        <v>0</v>
      </c>
      <c r="CF154" s="223">
        <f t="shared" si="29"/>
        <v>0</v>
      </c>
      <c r="CG154" s="223">
        <f t="shared" si="29"/>
        <v>0</v>
      </c>
      <c r="CH154" s="223">
        <f t="shared" si="30"/>
        <v>0</v>
      </c>
      <c r="CI154" s="223">
        <f t="shared" si="30"/>
        <v>0</v>
      </c>
      <c r="CJ154" s="223">
        <f t="shared" si="30"/>
        <v>0</v>
      </c>
      <c r="CK154" s="223">
        <f t="shared" si="30"/>
        <v>0</v>
      </c>
      <c r="CL154" s="223">
        <f t="shared" si="30"/>
        <v>0</v>
      </c>
      <c r="CM154" s="223">
        <f t="shared" si="30"/>
        <v>0</v>
      </c>
      <c r="CN154" s="223">
        <f t="shared" si="30"/>
        <v>0</v>
      </c>
      <c r="CO154" s="223">
        <f t="shared" si="30"/>
        <v>0</v>
      </c>
      <c r="CP154" s="223">
        <f t="shared" si="30"/>
        <v>0</v>
      </c>
      <c r="CQ154" s="223">
        <f t="shared" si="30"/>
        <v>0</v>
      </c>
      <c r="CR154" s="223">
        <f t="shared" si="30"/>
        <v>0</v>
      </c>
      <c r="CS154" s="223">
        <f t="shared" si="30"/>
        <v>0</v>
      </c>
      <c r="CT154" s="223">
        <f t="shared" si="30"/>
        <v>0</v>
      </c>
      <c r="CU154" s="223">
        <f t="shared" si="30"/>
        <v>0</v>
      </c>
      <c r="CV154" s="223">
        <f t="shared" si="30"/>
        <v>0</v>
      </c>
      <c r="CW154" s="223">
        <f t="shared" si="30"/>
        <v>0</v>
      </c>
      <c r="CX154" s="223">
        <f t="shared" si="31"/>
        <v>0</v>
      </c>
      <c r="CY154" s="223">
        <f t="shared" si="25"/>
        <v>0</v>
      </c>
      <c r="CZ154" s="223">
        <f t="shared" si="25"/>
        <v>0</v>
      </c>
      <c r="DA154" s="223">
        <f t="shared" si="25"/>
        <v>0</v>
      </c>
      <c r="DB154" s="191"/>
      <c r="DC154" s="191"/>
      <c r="DD154" s="191"/>
      <c r="DE154" s="191"/>
      <c r="DF154" s="191"/>
      <c r="DG154" s="191"/>
      <c r="DH154" s="191"/>
      <c r="DI154" s="191"/>
      <c r="DJ154" s="191"/>
      <c r="DK154" s="191"/>
      <c r="DL154" s="191"/>
      <c r="DM154" s="191"/>
      <c r="DN154" s="191"/>
      <c r="DO154" s="191"/>
      <c r="DP154" s="191"/>
      <c r="DQ154" s="191"/>
      <c r="DR154" s="191"/>
      <c r="DS154" s="230" t="str">
        <f t="shared" si="17"/>
        <v>17N</v>
      </c>
      <c r="DT154" s="191"/>
      <c r="DU154" s="191"/>
      <c r="DV154" s="191"/>
      <c r="DW154" s="191"/>
      <c r="DX154" s="191"/>
      <c r="DY154" s="191"/>
      <c r="DZ154" s="191"/>
      <c r="EA154" s="231" t="str">
        <f>IF($C$105=$B$106,AM$115,IF($C$105=$B$107,AM$116,IF($C$105=$B$108,AM$117,"")))</f>
        <v>9E</v>
      </c>
      <c r="EB154" s="191"/>
      <c r="EC154" s="191"/>
      <c r="ED154" s="191"/>
      <c r="EE154" s="191"/>
      <c r="EF154" s="191"/>
      <c r="EG154" s="191"/>
      <c r="EH154" s="191"/>
      <c r="EI154" s="191"/>
    </row>
    <row r="155" spans="1:139" x14ac:dyDescent="0.35">
      <c r="A155" s="191">
        <f t="shared" si="16"/>
        <v>0</v>
      </c>
      <c r="B155" s="191">
        <f t="shared" si="18"/>
        <v>35</v>
      </c>
      <c r="C155" s="191"/>
      <c r="D155" s="191" t="s">
        <v>361</v>
      </c>
      <c r="E155" s="191"/>
      <c r="F155" s="191"/>
      <c r="G155" s="223">
        <f t="shared" si="32"/>
        <v>0</v>
      </c>
      <c r="H155" s="223">
        <f t="shared" si="32"/>
        <v>0</v>
      </c>
      <c r="I155" s="223">
        <f t="shared" si="32"/>
        <v>0</v>
      </c>
      <c r="J155" s="223">
        <f t="shared" si="32"/>
        <v>0</v>
      </c>
      <c r="K155" s="223">
        <f t="shared" si="32"/>
        <v>0</v>
      </c>
      <c r="L155" s="223">
        <f t="shared" si="32"/>
        <v>0</v>
      </c>
      <c r="M155" s="223">
        <f t="shared" si="32"/>
        <v>0</v>
      </c>
      <c r="N155" s="224">
        <f t="shared" si="32"/>
        <v>0</v>
      </c>
      <c r="O155" s="234">
        <f t="shared" si="32"/>
        <v>0</v>
      </c>
      <c r="P155" s="234">
        <f t="shared" si="32"/>
        <v>0</v>
      </c>
      <c r="Q155" s="234">
        <f t="shared" si="32"/>
        <v>0</v>
      </c>
      <c r="R155" s="235">
        <f t="shared" si="32"/>
        <v>0</v>
      </c>
      <c r="S155" s="235">
        <f t="shared" si="32"/>
        <v>0</v>
      </c>
      <c r="T155" s="235">
        <f t="shared" si="32"/>
        <v>0</v>
      </c>
      <c r="U155" s="235">
        <f t="shared" si="32"/>
        <v>0</v>
      </c>
      <c r="V155" s="235">
        <f t="shared" si="26"/>
        <v>0</v>
      </c>
      <c r="W155" s="235">
        <f t="shared" si="26"/>
        <v>0</v>
      </c>
      <c r="X155" s="235">
        <f t="shared" si="26"/>
        <v>0</v>
      </c>
      <c r="Y155" s="235">
        <f t="shared" si="26"/>
        <v>0</v>
      </c>
      <c r="Z155" s="232">
        <f t="shared" si="26"/>
        <v>0</v>
      </c>
      <c r="AA155" s="232">
        <f t="shared" si="26"/>
        <v>0</v>
      </c>
      <c r="AB155" s="233">
        <f t="shared" si="26"/>
        <v>0</v>
      </c>
      <c r="AC155" s="233">
        <f t="shared" si="26"/>
        <v>0</v>
      </c>
      <c r="AD155" s="232">
        <f t="shared" si="26"/>
        <v>0</v>
      </c>
      <c r="AE155" s="232">
        <f t="shared" si="26"/>
        <v>0</v>
      </c>
      <c r="AF155" s="232">
        <f t="shared" si="26"/>
        <v>0</v>
      </c>
      <c r="AG155" s="232">
        <f t="shared" si="26"/>
        <v>0</v>
      </c>
      <c r="AH155" s="232">
        <f t="shared" si="26"/>
        <v>0</v>
      </c>
      <c r="AI155" s="232">
        <f t="shared" si="26"/>
        <v>0</v>
      </c>
      <c r="AJ155" s="232">
        <f t="shared" si="26"/>
        <v>0</v>
      </c>
      <c r="AK155" s="232">
        <f t="shared" si="26"/>
        <v>0</v>
      </c>
      <c r="AL155" s="226">
        <f t="shared" si="27"/>
        <v>0</v>
      </c>
      <c r="AM155" s="226">
        <f t="shared" si="27"/>
        <v>0</v>
      </c>
      <c r="AN155" s="226">
        <f t="shared" si="27"/>
        <v>0</v>
      </c>
      <c r="AO155" s="226">
        <f t="shared" si="27"/>
        <v>0</v>
      </c>
      <c r="AP155" s="226">
        <f t="shared" si="27"/>
        <v>0</v>
      </c>
      <c r="AQ155" s="226">
        <f t="shared" si="27"/>
        <v>0</v>
      </c>
      <c r="AR155" s="226">
        <f t="shared" si="27"/>
        <v>0</v>
      </c>
      <c r="AS155" s="226">
        <f t="shared" si="27"/>
        <v>0</v>
      </c>
      <c r="AT155" s="226">
        <f t="shared" si="27"/>
        <v>0</v>
      </c>
      <c r="AU155" s="226">
        <f t="shared" si="27"/>
        <v>0</v>
      </c>
      <c r="AV155" s="226">
        <f t="shared" si="27"/>
        <v>0</v>
      </c>
      <c r="AW155" s="223">
        <f t="shared" si="27"/>
        <v>0</v>
      </c>
      <c r="AX155" s="223">
        <f t="shared" si="27"/>
        <v>0</v>
      </c>
      <c r="AY155" s="223">
        <f t="shared" si="27"/>
        <v>0</v>
      </c>
      <c r="AZ155" s="223">
        <f t="shared" si="27"/>
        <v>0</v>
      </c>
      <c r="BA155" s="223">
        <f t="shared" si="27"/>
        <v>0</v>
      </c>
      <c r="BB155" s="223">
        <f t="shared" si="28"/>
        <v>0</v>
      </c>
      <c r="BC155" s="223">
        <f t="shared" si="28"/>
        <v>0</v>
      </c>
      <c r="BD155" s="223">
        <f t="shared" si="28"/>
        <v>0</v>
      </c>
      <c r="BE155" s="223">
        <f t="shared" si="28"/>
        <v>0</v>
      </c>
      <c r="BF155" s="223">
        <f t="shared" si="28"/>
        <v>0</v>
      </c>
      <c r="BG155" s="223">
        <f t="shared" si="28"/>
        <v>0</v>
      </c>
      <c r="BH155" s="223">
        <f t="shared" si="28"/>
        <v>0</v>
      </c>
      <c r="BI155" s="223">
        <f t="shared" si="28"/>
        <v>0</v>
      </c>
      <c r="BJ155" s="223">
        <f t="shared" si="28"/>
        <v>0</v>
      </c>
      <c r="BK155" s="223">
        <f t="shared" si="28"/>
        <v>0</v>
      </c>
      <c r="BL155" s="223">
        <f t="shared" si="28"/>
        <v>0</v>
      </c>
      <c r="BM155" s="223">
        <f t="shared" si="28"/>
        <v>0</v>
      </c>
      <c r="BN155" s="223">
        <f t="shared" si="28"/>
        <v>0</v>
      </c>
      <c r="BO155" s="223">
        <f t="shared" si="28"/>
        <v>0</v>
      </c>
      <c r="BP155" s="223">
        <f t="shared" si="28"/>
        <v>0</v>
      </c>
      <c r="BQ155" s="223">
        <f t="shared" si="28"/>
        <v>0</v>
      </c>
      <c r="BR155" s="223">
        <f t="shared" si="29"/>
        <v>0</v>
      </c>
      <c r="BS155" s="223">
        <f t="shared" si="29"/>
        <v>0</v>
      </c>
      <c r="BT155" s="223">
        <f t="shared" si="29"/>
        <v>0</v>
      </c>
      <c r="BU155" s="223">
        <f t="shared" si="29"/>
        <v>0</v>
      </c>
      <c r="BV155" s="223">
        <f t="shared" si="29"/>
        <v>0</v>
      </c>
      <c r="BW155" s="223">
        <f t="shared" si="29"/>
        <v>0</v>
      </c>
      <c r="BX155" s="223">
        <f t="shared" si="29"/>
        <v>0</v>
      </c>
      <c r="BY155" s="223">
        <f t="shared" si="29"/>
        <v>0</v>
      </c>
      <c r="BZ155" s="223">
        <f t="shared" si="29"/>
        <v>0</v>
      </c>
      <c r="CA155" s="223">
        <f t="shared" si="29"/>
        <v>0</v>
      </c>
      <c r="CB155" s="223">
        <f t="shared" si="29"/>
        <v>0</v>
      </c>
      <c r="CC155" s="223">
        <f t="shared" si="29"/>
        <v>0</v>
      </c>
      <c r="CD155" s="223">
        <f t="shared" si="29"/>
        <v>0</v>
      </c>
      <c r="CE155" s="223">
        <f t="shared" si="29"/>
        <v>0</v>
      </c>
      <c r="CF155" s="223">
        <f t="shared" si="29"/>
        <v>0</v>
      </c>
      <c r="CG155" s="223">
        <f t="shared" si="29"/>
        <v>0</v>
      </c>
      <c r="CH155" s="223">
        <f t="shared" si="30"/>
        <v>0</v>
      </c>
      <c r="CI155" s="223">
        <f t="shared" si="30"/>
        <v>0</v>
      </c>
      <c r="CJ155" s="223">
        <f t="shared" si="30"/>
        <v>0</v>
      </c>
      <c r="CK155" s="223">
        <f t="shared" si="30"/>
        <v>0</v>
      </c>
      <c r="CL155" s="223">
        <f t="shared" si="30"/>
        <v>0</v>
      </c>
      <c r="CM155" s="223">
        <f t="shared" si="30"/>
        <v>0</v>
      </c>
      <c r="CN155" s="223">
        <f t="shared" si="30"/>
        <v>0</v>
      </c>
      <c r="CO155" s="223">
        <f t="shared" si="30"/>
        <v>0</v>
      </c>
      <c r="CP155" s="223">
        <f t="shared" si="30"/>
        <v>0</v>
      </c>
      <c r="CQ155" s="223">
        <f t="shared" si="30"/>
        <v>0</v>
      </c>
      <c r="CR155" s="223">
        <f t="shared" si="30"/>
        <v>0</v>
      </c>
      <c r="CS155" s="223">
        <f t="shared" si="30"/>
        <v>0</v>
      </c>
      <c r="CT155" s="223">
        <f t="shared" si="30"/>
        <v>0</v>
      </c>
      <c r="CU155" s="223">
        <f t="shared" si="30"/>
        <v>0</v>
      </c>
      <c r="CV155" s="223">
        <f t="shared" si="30"/>
        <v>0</v>
      </c>
      <c r="CW155" s="223">
        <f t="shared" si="30"/>
        <v>0</v>
      </c>
      <c r="CX155" s="223">
        <f t="shared" si="31"/>
        <v>0</v>
      </c>
      <c r="CY155" s="223">
        <f t="shared" si="25"/>
        <v>0</v>
      </c>
      <c r="CZ155" s="223">
        <f t="shared" si="25"/>
        <v>0</v>
      </c>
      <c r="DA155" s="223">
        <f t="shared" si="25"/>
        <v>0</v>
      </c>
      <c r="DB155" s="191"/>
      <c r="DC155" s="191"/>
      <c r="DD155" s="191"/>
      <c r="DE155" s="191"/>
      <c r="DF155" s="191"/>
      <c r="DG155" s="191"/>
      <c r="DH155" s="191"/>
      <c r="DI155" s="191"/>
      <c r="DJ155" s="191"/>
      <c r="DK155" s="191"/>
      <c r="DL155" s="191"/>
      <c r="DM155" s="191"/>
      <c r="DN155" s="191"/>
      <c r="DO155" s="191"/>
      <c r="DP155" s="191"/>
      <c r="DQ155" s="191"/>
      <c r="DR155" s="191"/>
      <c r="DS155" s="230" t="str">
        <f t="shared" si="17"/>
        <v>16N</v>
      </c>
      <c r="DT155" s="191"/>
      <c r="DU155" s="191"/>
      <c r="DV155" s="191"/>
      <c r="DW155" s="191"/>
      <c r="DX155" s="191"/>
      <c r="DY155" s="191"/>
      <c r="DZ155" s="191"/>
      <c r="EA155" s="231" t="str">
        <f>IF($C$105=$B$106,AN$115,IF($C$105=$B$107,AN$116,IF($C$105=$B$108,AN$117,"")))</f>
        <v>10E</v>
      </c>
      <c r="EB155" s="191"/>
      <c r="EC155" s="191"/>
      <c r="ED155" s="191"/>
      <c r="EE155" s="191"/>
      <c r="EF155" s="191"/>
      <c r="EG155" s="191"/>
      <c r="EH155" s="191"/>
      <c r="EI155" s="191"/>
    </row>
    <row r="156" spans="1:139" x14ac:dyDescent="0.35">
      <c r="A156" s="191">
        <f t="shared" si="16"/>
        <v>0</v>
      </c>
      <c r="B156" s="191">
        <f t="shared" si="18"/>
        <v>36</v>
      </c>
      <c r="C156" s="191"/>
      <c r="D156" s="191" t="s">
        <v>363</v>
      </c>
      <c r="E156" s="191"/>
      <c r="F156" s="191"/>
      <c r="G156" s="223">
        <f t="shared" si="32"/>
        <v>0</v>
      </c>
      <c r="H156" s="223">
        <f t="shared" si="32"/>
        <v>0</v>
      </c>
      <c r="I156" s="223">
        <f t="shared" si="32"/>
        <v>0</v>
      </c>
      <c r="J156" s="223">
        <f t="shared" si="32"/>
        <v>0</v>
      </c>
      <c r="K156" s="223">
        <f t="shared" si="32"/>
        <v>0</v>
      </c>
      <c r="L156" s="223">
        <f t="shared" si="32"/>
        <v>0</v>
      </c>
      <c r="M156" s="223">
        <f t="shared" si="32"/>
        <v>0</v>
      </c>
      <c r="N156" s="224">
        <f t="shared" si="32"/>
        <v>0</v>
      </c>
      <c r="O156" s="224">
        <f t="shared" si="32"/>
        <v>0</v>
      </c>
      <c r="P156" s="234">
        <f t="shared" si="32"/>
        <v>0</v>
      </c>
      <c r="Q156" s="234">
        <f t="shared" si="32"/>
        <v>0</v>
      </c>
      <c r="R156" s="235">
        <f t="shared" si="32"/>
        <v>0</v>
      </c>
      <c r="S156" s="235">
        <f t="shared" si="32"/>
        <v>0</v>
      </c>
      <c r="T156" s="235">
        <f t="shared" si="32"/>
        <v>0</v>
      </c>
      <c r="U156" s="235">
        <f t="shared" si="32"/>
        <v>0</v>
      </c>
      <c r="V156" s="235">
        <f t="shared" si="26"/>
        <v>0</v>
      </c>
      <c r="W156" s="235">
        <f t="shared" si="26"/>
        <v>0</v>
      </c>
      <c r="X156" s="235">
        <f t="shared" si="26"/>
        <v>0</v>
      </c>
      <c r="Y156" s="235">
        <f t="shared" si="26"/>
        <v>0</v>
      </c>
      <c r="Z156" s="235">
        <f t="shared" si="26"/>
        <v>0</v>
      </c>
      <c r="AA156" s="232">
        <f t="shared" si="26"/>
        <v>0</v>
      </c>
      <c r="AB156" s="233">
        <f t="shared" si="26"/>
        <v>0</v>
      </c>
      <c r="AC156" s="233">
        <f t="shared" si="26"/>
        <v>0</v>
      </c>
      <c r="AD156" s="233">
        <f t="shared" si="26"/>
        <v>0</v>
      </c>
      <c r="AE156" s="233">
        <f t="shared" si="26"/>
        <v>0</v>
      </c>
      <c r="AF156" s="233">
        <f t="shared" si="26"/>
        <v>0</v>
      </c>
      <c r="AG156" s="233">
        <f t="shared" si="26"/>
        <v>0</v>
      </c>
      <c r="AH156" s="232">
        <f t="shared" si="26"/>
        <v>0</v>
      </c>
      <c r="AI156" s="232">
        <f t="shared" si="26"/>
        <v>0</v>
      </c>
      <c r="AJ156" s="232">
        <f t="shared" si="26"/>
        <v>0</v>
      </c>
      <c r="AK156" s="232">
        <f t="shared" si="26"/>
        <v>0</v>
      </c>
      <c r="AL156" s="226">
        <f t="shared" si="27"/>
        <v>0</v>
      </c>
      <c r="AM156" s="226">
        <f t="shared" si="27"/>
        <v>0</v>
      </c>
      <c r="AN156" s="226">
        <f t="shared" si="27"/>
        <v>0</v>
      </c>
      <c r="AO156" s="226">
        <f t="shared" si="27"/>
        <v>0</v>
      </c>
      <c r="AP156" s="226">
        <f t="shared" si="27"/>
        <v>0</v>
      </c>
      <c r="AQ156" s="226">
        <f t="shared" si="27"/>
        <v>0</v>
      </c>
      <c r="AR156" s="226">
        <f t="shared" si="27"/>
        <v>0</v>
      </c>
      <c r="AS156" s="226">
        <f t="shared" si="27"/>
        <v>0</v>
      </c>
      <c r="AT156" s="226">
        <f t="shared" si="27"/>
        <v>0</v>
      </c>
      <c r="AU156" s="226">
        <f t="shared" si="27"/>
        <v>0</v>
      </c>
      <c r="AV156" s="226">
        <f t="shared" si="27"/>
        <v>0</v>
      </c>
      <c r="AW156" s="223">
        <f t="shared" si="27"/>
        <v>0</v>
      </c>
      <c r="AX156" s="223">
        <f t="shared" si="27"/>
        <v>0</v>
      </c>
      <c r="AY156" s="223">
        <f t="shared" si="27"/>
        <v>0</v>
      </c>
      <c r="AZ156" s="223">
        <f t="shared" si="27"/>
        <v>0</v>
      </c>
      <c r="BA156" s="223">
        <f t="shared" si="27"/>
        <v>0</v>
      </c>
      <c r="BB156" s="223">
        <f t="shared" si="28"/>
        <v>0</v>
      </c>
      <c r="BC156" s="223">
        <f t="shared" si="28"/>
        <v>0</v>
      </c>
      <c r="BD156" s="223">
        <f t="shared" si="28"/>
        <v>0</v>
      </c>
      <c r="BE156" s="223">
        <f t="shared" si="28"/>
        <v>0</v>
      </c>
      <c r="BF156" s="223">
        <f t="shared" si="28"/>
        <v>0</v>
      </c>
      <c r="BG156" s="223">
        <f t="shared" si="28"/>
        <v>0</v>
      </c>
      <c r="BH156" s="223">
        <f t="shared" si="28"/>
        <v>0</v>
      </c>
      <c r="BI156" s="223">
        <f t="shared" si="28"/>
        <v>0</v>
      </c>
      <c r="BJ156" s="223">
        <f t="shared" si="28"/>
        <v>0</v>
      </c>
      <c r="BK156" s="223">
        <f t="shared" si="28"/>
        <v>0</v>
      </c>
      <c r="BL156" s="223">
        <f t="shared" si="28"/>
        <v>0</v>
      </c>
      <c r="BM156" s="223">
        <f t="shared" si="28"/>
        <v>0</v>
      </c>
      <c r="BN156" s="223">
        <f t="shared" si="28"/>
        <v>0</v>
      </c>
      <c r="BO156" s="223">
        <f t="shared" si="28"/>
        <v>0</v>
      </c>
      <c r="BP156" s="223">
        <f t="shared" si="28"/>
        <v>0</v>
      </c>
      <c r="BQ156" s="223">
        <f t="shared" si="28"/>
        <v>0</v>
      </c>
      <c r="BR156" s="223">
        <f t="shared" si="29"/>
        <v>0</v>
      </c>
      <c r="BS156" s="223">
        <f t="shared" si="29"/>
        <v>0</v>
      </c>
      <c r="BT156" s="223">
        <f t="shared" si="29"/>
        <v>0</v>
      </c>
      <c r="BU156" s="223">
        <f t="shared" si="29"/>
        <v>0</v>
      </c>
      <c r="BV156" s="223">
        <f t="shared" si="29"/>
        <v>0</v>
      </c>
      <c r="BW156" s="223">
        <f t="shared" si="29"/>
        <v>0</v>
      </c>
      <c r="BX156" s="223">
        <f t="shared" si="29"/>
        <v>0</v>
      </c>
      <c r="BY156" s="223">
        <f t="shared" si="29"/>
        <v>0</v>
      </c>
      <c r="BZ156" s="223">
        <f t="shared" si="29"/>
        <v>0</v>
      </c>
      <c r="CA156" s="223">
        <f t="shared" si="29"/>
        <v>0</v>
      </c>
      <c r="CB156" s="223">
        <f t="shared" si="29"/>
        <v>0</v>
      </c>
      <c r="CC156" s="223">
        <f t="shared" si="29"/>
        <v>0</v>
      </c>
      <c r="CD156" s="223">
        <f t="shared" si="29"/>
        <v>0</v>
      </c>
      <c r="CE156" s="223">
        <f t="shared" si="29"/>
        <v>0</v>
      </c>
      <c r="CF156" s="223">
        <f t="shared" si="29"/>
        <v>0</v>
      </c>
      <c r="CG156" s="223">
        <f t="shared" si="29"/>
        <v>0</v>
      </c>
      <c r="CH156" s="223">
        <f t="shared" si="30"/>
        <v>0</v>
      </c>
      <c r="CI156" s="223">
        <f t="shared" si="30"/>
        <v>0</v>
      </c>
      <c r="CJ156" s="223">
        <f t="shared" si="30"/>
        <v>0</v>
      </c>
      <c r="CK156" s="223">
        <f t="shared" si="30"/>
        <v>0</v>
      </c>
      <c r="CL156" s="223">
        <f t="shared" si="30"/>
        <v>0</v>
      </c>
      <c r="CM156" s="223">
        <f t="shared" si="30"/>
        <v>0</v>
      </c>
      <c r="CN156" s="223">
        <f t="shared" si="30"/>
        <v>0</v>
      </c>
      <c r="CO156" s="223">
        <f t="shared" si="30"/>
        <v>0</v>
      </c>
      <c r="CP156" s="223">
        <f t="shared" si="30"/>
        <v>0</v>
      </c>
      <c r="CQ156" s="223">
        <f t="shared" si="30"/>
        <v>0</v>
      </c>
      <c r="CR156" s="223">
        <f t="shared" si="30"/>
        <v>0</v>
      </c>
      <c r="CS156" s="223">
        <f t="shared" si="30"/>
        <v>0</v>
      </c>
      <c r="CT156" s="223">
        <f t="shared" si="30"/>
        <v>0</v>
      </c>
      <c r="CU156" s="223">
        <f t="shared" si="30"/>
        <v>0</v>
      </c>
      <c r="CV156" s="223">
        <f t="shared" si="30"/>
        <v>0</v>
      </c>
      <c r="CW156" s="223">
        <f t="shared" si="30"/>
        <v>0</v>
      </c>
      <c r="CX156" s="223">
        <f t="shared" si="31"/>
        <v>0</v>
      </c>
      <c r="CY156" s="223">
        <f t="shared" si="25"/>
        <v>0</v>
      </c>
      <c r="CZ156" s="223">
        <f t="shared" si="25"/>
        <v>0</v>
      </c>
      <c r="DA156" s="223">
        <f t="shared" si="25"/>
        <v>0</v>
      </c>
      <c r="DB156" s="191"/>
      <c r="DC156" s="191"/>
      <c r="DD156" s="191"/>
      <c r="DE156" s="191"/>
      <c r="DF156" s="191"/>
      <c r="DG156" s="191"/>
      <c r="DH156" s="191"/>
      <c r="DI156" s="191"/>
      <c r="DJ156" s="191"/>
      <c r="DK156" s="191"/>
      <c r="DL156" s="191"/>
      <c r="DM156" s="191"/>
      <c r="DN156" s="191"/>
      <c r="DO156" s="191"/>
      <c r="DP156" s="191"/>
      <c r="DQ156" s="191"/>
      <c r="DR156" s="191"/>
      <c r="DS156" s="230" t="str">
        <f t="shared" si="17"/>
        <v>15N</v>
      </c>
      <c r="DT156" s="191"/>
      <c r="DU156" s="191"/>
      <c r="DV156" s="191"/>
      <c r="DW156" s="191"/>
      <c r="DX156" s="191"/>
      <c r="DY156" s="191"/>
      <c r="DZ156" s="191"/>
      <c r="EA156" s="231" t="str">
        <f>IF($C$105=$B$106,AO$115,IF($C$105=$B$107,AO$116,IF($C$105=$B$108,AO$117,"")))</f>
        <v>11E</v>
      </c>
      <c r="EB156" s="191"/>
      <c r="EC156" s="191"/>
      <c r="ED156" s="191"/>
      <c r="EE156" s="191"/>
      <c r="EF156" s="191"/>
      <c r="EG156" s="191"/>
      <c r="EH156" s="191"/>
      <c r="EI156" s="191"/>
    </row>
    <row r="157" spans="1:139" x14ac:dyDescent="0.35">
      <c r="A157" s="191">
        <f t="shared" si="16"/>
        <v>0</v>
      </c>
      <c r="B157" s="191">
        <f t="shared" si="18"/>
        <v>37</v>
      </c>
      <c r="C157" s="191"/>
      <c r="D157" s="191" t="s">
        <v>365</v>
      </c>
      <c r="E157" s="191"/>
      <c r="F157" s="191"/>
      <c r="G157" s="223">
        <f t="shared" si="32"/>
        <v>0</v>
      </c>
      <c r="H157" s="223">
        <f t="shared" si="32"/>
        <v>0</v>
      </c>
      <c r="I157" s="223">
        <f t="shared" si="32"/>
        <v>0</v>
      </c>
      <c r="J157" s="223">
        <f t="shared" si="32"/>
        <v>0</v>
      </c>
      <c r="K157" s="223">
        <f t="shared" si="32"/>
        <v>0</v>
      </c>
      <c r="L157" s="223">
        <f t="shared" si="32"/>
        <v>0</v>
      </c>
      <c r="M157" s="223">
        <f t="shared" si="32"/>
        <v>0</v>
      </c>
      <c r="N157" s="224">
        <f t="shared" si="32"/>
        <v>0</v>
      </c>
      <c r="O157" s="224">
        <f t="shared" si="32"/>
        <v>0</v>
      </c>
      <c r="P157" s="234">
        <f t="shared" si="32"/>
        <v>0</v>
      </c>
      <c r="Q157" s="234">
        <f t="shared" si="32"/>
        <v>0</v>
      </c>
      <c r="R157" s="234">
        <f t="shared" si="32"/>
        <v>0</v>
      </c>
      <c r="S157" s="235">
        <f t="shared" si="32"/>
        <v>0</v>
      </c>
      <c r="T157" s="235">
        <f t="shared" si="32"/>
        <v>0</v>
      </c>
      <c r="U157" s="235">
        <f t="shared" si="32"/>
        <v>0</v>
      </c>
      <c r="V157" s="235">
        <f t="shared" si="26"/>
        <v>0</v>
      </c>
      <c r="W157" s="235">
        <f t="shared" si="26"/>
        <v>0</v>
      </c>
      <c r="X157" s="235">
        <f t="shared" si="26"/>
        <v>0</v>
      </c>
      <c r="Y157" s="235">
        <f t="shared" si="26"/>
        <v>0</v>
      </c>
      <c r="Z157" s="235">
        <f t="shared" si="26"/>
        <v>0</v>
      </c>
      <c r="AA157" s="232">
        <f t="shared" si="26"/>
        <v>0</v>
      </c>
      <c r="AB157" s="232">
        <f t="shared" si="26"/>
        <v>0</v>
      </c>
      <c r="AC157" s="233">
        <f t="shared" si="26"/>
        <v>0</v>
      </c>
      <c r="AD157" s="233">
        <f t="shared" si="26"/>
        <v>0</v>
      </c>
      <c r="AE157" s="233">
        <f t="shared" si="26"/>
        <v>0</v>
      </c>
      <c r="AF157" s="233">
        <f t="shared" si="26"/>
        <v>0</v>
      </c>
      <c r="AG157" s="233">
        <f t="shared" si="26"/>
        <v>0</v>
      </c>
      <c r="AH157" s="233">
        <f t="shared" si="26"/>
        <v>0</v>
      </c>
      <c r="AI157" s="232">
        <f t="shared" si="26"/>
        <v>0</v>
      </c>
      <c r="AJ157" s="232">
        <f t="shared" si="26"/>
        <v>0</v>
      </c>
      <c r="AK157" s="232">
        <f t="shared" si="26"/>
        <v>0</v>
      </c>
      <c r="AL157" s="232">
        <f t="shared" si="27"/>
        <v>0</v>
      </c>
      <c r="AM157" s="226">
        <f t="shared" si="27"/>
        <v>0</v>
      </c>
      <c r="AN157" s="226">
        <f t="shared" si="27"/>
        <v>0</v>
      </c>
      <c r="AO157" s="226">
        <f t="shared" si="27"/>
        <v>0</v>
      </c>
      <c r="AP157" s="226">
        <f t="shared" si="27"/>
        <v>0</v>
      </c>
      <c r="AQ157" s="226">
        <f t="shared" si="27"/>
        <v>0</v>
      </c>
      <c r="AR157" s="226">
        <f t="shared" si="27"/>
        <v>0</v>
      </c>
      <c r="AS157" s="226">
        <f t="shared" si="27"/>
        <v>0</v>
      </c>
      <c r="AT157" s="226">
        <f t="shared" si="27"/>
        <v>0</v>
      </c>
      <c r="AU157" s="226">
        <f t="shared" si="27"/>
        <v>0</v>
      </c>
      <c r="AV157" s="236">
        <f t="shared" si="27"/>
        <v>0</v>
      </c>
      <c r="AW157" s="223">
        <f t="shared" si="27"/>
        <v>0</v>
      </c>
      <c r="AX157" s="223">
        <f t="shared" si="27"/>
        <v>0</v>
      </c>
      <c r="AY157" s="223">
        <f t="shared" si="27"/>
        <v>0</v>
      </c>
      <c r="AZ157" s="223">
        <f t="shared" si="27"/>
        <v>0</v>
      </c>
      <c r="BA157" s="223">
        <f t="shared" si="27"/>
        <v>0</v>
      </c>
      <c r="BB157" s="223">
        <f t="shared" si="28"/>
        <v>0</v>
      </c>
      <c r="BC157" s="223">
        <f t="shared" si="28"/>
        <v>0</v>
      </c>
      <c r="BD157" s="223">
        <f t="shared" si="28"/>
        <v>0</v>
      </c>
      <c r="BE157" s="223">
        <f t="shared" si="28"/>
        <v>0</v>
      </c>
      <c r="BF157" s="223">
        <f t="shared" si="28"/>
        <v>0</v>
      </c>
      <c r="BG157" s="223">
        <f t="shared" si="28"/>
        <v>0</v>
      </c>
      <c r="BH157" s="223">
        <f t="shared" si="28"/>
        <v>0</v>
      </c>
      <c r="BI157" s="223">
        <f t="shared" si="28"/>
        <v>0</v>
      </c>
      <c r="BJ157" s="223">
        <f t="shared" si="28"/>
        <v>0</v>
      </c>
      <c r="BK157" s="223">
        <f t="shared" si="28"/>
        <v>0</v>
      </c>
      <c r="BL157" s="223">
        <f t="shared" si="28"/>
        <v>0</v>
      </c>
      <c r="BM157" s="223">
        <f t="shared" si="28"/>
        <v>0</v>
      </c>
      <c r="BN157" s="223">
        <f t="shared" si="28"/>
        <v>0</v>
      </c>
      <c r="BO157" s="223">
        <f t="shared" si="28"/>
        <v>0</v>
      </c>
      <c r="BP157" s="223">
        <f t="shared" si="28"/>
        <v>0</v>
      </c>
      <c r="BQ157" s="223">
        <f t="shared" si="28"/>
        <v>0</v>
      </c>
      <c r="BR157" s="223">
        <f t="shared" si="29"/>
        <v>0</v>
      </c>
      <c r="BS157" s="223">
        <f t="shared" si="29"/>
        <v>0</v>
      </c>
      <c r="BT157" s="223">
        <f t="shared" si="29"/>
        <v>0</v>
      </c>
      <c r="BU157" s="223">
        <f t="shared" si="29"/>
        <v>0</v>
      </c>
      <c r="BV157" s="223">
        <f t="shared" si="29"/>
        <v>0</v>
      </c>
      <c r="BW157" s="223">
        <f t="shared" si="29"/>
        <v>0</v>
      </c>
      <c r="BX157" s="223">
        <f t="shared" si="29"/>
        <v>0</v>
      </c>
      <c r="BY157" s="223">
        <f t="shared" si="29"/>
        <v>0</v>
      </c>
      <c r="BZ157" s="223">
        <f t="shared" si="29"/>
        <v>0</v>
      </c>
      <c r="CA157" s="223">
        <f t="shared" si="29"/>
        <v>0</v>
      </c>
      <c r="CB157" s="223">
        <f t="shared" si="29"/>
        <v>0</v>
      </c>
      <c r="CC157" s="223">
        <f t="shared" si="29"/>
        <v>0</v>
      </c>
      <c r="CD157" s="223">
        <f t="shared" si="29"/>
        <v>0</v>
      </c>
      <c r="CE157" s="223">
        <f t="shared" si="29"/>
        <v>0</v>
      </c>
      <c r="CF157" s="223">
        <f t="shared" si="29"/>
        <v>0</v>
      </c>
      <c r="CG157" s="223">
        <f t="shared" si="29"/>
        <v>0</v>
      </c>
      <c r="CH157" s="223">
        <f t="shared" si="30"/>
        <v>0</v>
      </c>
      <c r="CI157" s="223">
        <f t="shared" si="30"/>
        <v>0</v>
      </c>
      <c r="CJ157" s="223">
        <f t="shared" si="30"/>
        <v>0</v>
      </c>
      <c r="CK157" s="223">
        <f t="shared" si="30"/>
        <v>0</v>
      </c>
      <c r="CL157" s="223">
        <f t="shared" si="30"/>
        <v>0</v>
      </c>
      <c r="CM157" s="223">
        <f t="shared" si="30"/>
        <v>0</v>
      </c>
      <c r="CN157" s="223">
        <f t="shared" si="30"/>
        <v>0</v>
      </c>
      <c r="CO157" s="223">
        <f t="shared" si="30"/>
        <v>0</v>
      </c>
      <c r="CP157" s="223">
        <f t="shared" si="30"/>
        <v>0</v>
      </c>
      <c r="CQ157" s="223">
        <f t="shared" si="30"/>
        <v>0</v>
      </c>
      <c r="CR157" s="223">
        <f t="shared" si="30"/>
        <v>0</v>
      </c>
      <c r="CS157" s="223">
        <f t="shared" si="30"/>
        <v>0</v>
      </c>
      <c r="CT157" s="223">
        <f t="shared" si="30"/>
        <v>0</v>
      </c>
      <c r="CU157" s="223">
        <f t="shared" si="30"/>
        <v>0</v>
      </c>
      <c r="CV157" s="223">
        <f t="shared" si="30"/>
        <v>0</v>
      </c>
      <c r="CW157" s="223">
        <f t="shared" si="30"/>
        <v>0</v>
      </c>
      <c r="CX157" s="223">
        <f t="shared" si="31"/>
        <v>0</v>
      </c>
      <c r="CY157" s="223">
        <f t="shared" ref="CY157:DA167" si="33">MIN(CY$119,$A157)</f>
        <v>0</v>
      </c>
      <c r="CZ157" s="223">
        <f t="shared" si="33"/>
        <v>0</v>
      </c>
      <c r="DA157" s="223">
        <f t="shared" si="33"/>
        <v>0</v>
      </c>
      <c r="DB157" s="191"/>
      <c r="DC157" s="191"/>
      <c r="DD157" s="191"/>
      <c r="DE157" s="191"/>
      <c r="DF157" s="191"/>
      <c r="DG157" s="191"/>
      <c r="DH157" s="191"/>
      <c r="DI157" s="191"/>
      <c r="DJ157" s="191"/>
      <c r="DK157" s="191"/>
      <c r="DL157" s="191"/>
      <c r="DM157" s="191"/>
      <c r="DN157" s="191"/>
      <c r="DO157" s="191"/>
      <c r="DP157" s="191"/>
      <c r="DQ157" s="191"/>
      <c r="DR157" s="191"/>
      <c r="DS157" s="230" t="str">
        <f t="shared" si="17"/>
        <v>14N</v>
      </c>
      <c r="DT157" s="191"/>
      <c r="DU157" s="191"/>
      <c r="DV157" s="191"/>
      <c r="DW157" s="191"/>
      <c r="DX157" s="191"/>
      <c r="DY157" s="191"/>
      <c r="DZ157" s="191"/>
      <c r="EA157" s="231" t="str">
        <f>IF($C$105=$B$106,AP$115,IF($C$105=$B$107,AP$116,IF($C$105=$B$108,AP$117,"")))</f>
        <v>12E</v>
      </c>
      <c r="EB157" s="191"/>
      <c r="EC157" s="191"/>
      <c r="ED157" s="191"/>
      <c r="EE157" s="191"/>
      <c r="EF157" s="191"/>
      <c r="EG157" s="191"/>
      <c r="EH157" s="191"/>
      <c r="EI157" s="191"/>
    </row>
    <row r="158" spans="1:139" x14ac:dyDescent="0.35">
      <c r="A158" s="191">
        <f t="shared" si="16"/>
        <v>0</v>
      </c>
      <c r="B158" s="191">
        <f t="shared" si="18"/>
        <v>38</v>
      </c>
      <c r="C158" s="191"/>
      <c r="D158" s="191" t="s">
        <v>367</v>
      </c>
      <c r="E158" s="191"/>
      <c r="F158" s="191"/>
      <c r="G158" s="223">
        <f t="shared" si="32"/>
        <v>0</v>
      </c>
      <c r="H158" s="223">
        <f t="shared" si="32"/>
        <v>0</v>
      </c>
      <c r="I158" s="223">
        <f t="shared" si="32"/>
        <v>0</v>
      </c>
      <c r="J158" s="223">
        <f t="shared" si="32"/>
        <v>0</v>
      </c>
      <c r="K158" s="223">
        <f t="shared" si="32"/>
        <v>0</v>
      </c>
      <c r="L158" s="223">
        <f t="shared" si="32"/>
        <v>0</v>
      </c>
      <c r="M158" s="223">
        <f t="shared" si="32"/>
        <v>0</v>
      </c>
      <c r="N158" s="223">
        <f t="shared" si="32"/>
        <v>0</v>
      </c>
      <c r="O158" s="224">
        <f t="shared" si="32"/>
        <v>0</v>
      </c>
      <c r="P158" s="224">
        <f t="shared" si="32"/>
        <v>0</v>
      </c>
      <c r="Q158" s="234">
        <f t="shared" si="32"/>
        <v>0</v>
      </c>
      <c r="R158" s="234">
        <f t="shared" si="32"/>
        <v>0</v>
      </c>
      <c r="S158" s="235">
        <f t="shared" si="32"/>
        <v>0</v>
      </c>
      <c r="T158" s="235">
        <f t="shared" si="32"/>
        <v>0</v>
      </c>
      <c r="U158" s="235">
        <f t="shared" si="32"/>
        <v>0</v>
      </c>
      <c r="V158" s="235">
        <f t="shared" si="26"/>
        <v>0</v>
      </c>
      <c r="W158" s="235">
        <f t="shared" si="26"/>
        <v>0</v>
      </c>
      <c r="X158" s="235">
        <f t="shared" si="26"/>
        <v>0</v>
      </c>
      <c r="Y158" s="235">
        <f t="shared" si="26"/>
        <v>0</v>
      </c>
      <c r="Z158" s="235">
        <f t="shared" si="26"/>
        <v>0</v>
      </c>
      <c r="AA158" s="235">
        <f t="shared" si="26"/>
        <v>0</v>
      </c>
      <c r="AB158" s="232">
        <f t="shared" si="26"/>
        <v>0</v>
      </c>
      <c r="AC158" s="233">
        <f t="shared" si="26"/>
        <v>0</v>
      </c>
      <c r="AD158" s="233">
        <f t="shared" si="26"/>
        <v>0</v>
      </c>
      <c r="AE158" s="233">
        <f t="shared" si="26"/>
        <v>0</v>
      </c>
      <c r="AF158" s="233">
        <f t="shared" si="26"/>
        <v>0</v>
      </c>
      <c r="AG158" s="233">
        <f t="shared" si="26"/>
        <v>0</v>
      </c>
      <c r="AH158" s="232">
        <f t="shared" si="26"/>
        <v>0</v>
      </c>
      <c r="AI158" s="232">
        <f t="shared" si="26"/>
        <v>0</v>
      </c>
      <c r="AJ158" s="232">
        <f t="shared" si="26"/>
        <v>0</v>
      </c>
      <c r="AK158" s="232">
        <f t="shared" si="26"/>
        <v>0</v>
      </c>
      <c r="AL158" s="232">
        <f t="shared" si="27"/>
        <v>0</v>
      </c>
      <c r="AM158" s="226">
        <f t="shared" si="27"/>
        <v>0</v>
      </c>
      <c r="AN158" s="226">
        <f t="shared" si="27"/>
        <v>0</v>
      </c>
      <c r="AO158" s="226">
        <f t="shared" si="27"/>
        <v>0</v>
      </c>
      <c r="AP158" s="226">
        <f t="shared" si="27"/>
        <v>0</v>
      </c>
      <c r="AQ158" s="226">
        <f t="shared" si="27"/>
        <v>0</v>
      </c>
      <c r="AR158" s="226">
        <f t="shared" si="27"/>
        <v>0</v>
      </c>
      <c r="AS158" s="226">
        <f t="shared" si="27"/>
        <v>0</v>
      </c>
      <c r="AT158" s="226">
        <f t="shared" si="27"/>
        <v>0</v>
      </c>
      <c r="AU158" s="226">
        <f t="shared" si="27"/>
        <v>0</v>
      </c>
      <c r="AV158" s="226">
        <f t="shared" si="27"/>
        <v>0</v>
      </c>
      <c r="AW158" s="236">
        <f t="shared" si="27"/>
        <v>0</v>
      </c>
      <c r="AX158" s="223">
        <f t="shared" si="27"/>
        <v>0</v>
      </c>
      <c r="AY158" s="223">
        <f t="shared" si="27"/>
        <v>0</v>
      </c>
      <c r="AZ158" s="223">
        <f t="shared" si="27"/>
        <v>0</v>
      </c>
      <c r="BA158" s="223">
        <f t="shared" si="27"/>
        <v>0</v>
      </c>
      <c r="BB158" s="223">
        <f t="shared" si="28"/>
        <v>0</v>
      </c>
      <c r="BC158" s="223">
        <f t="shared" si="28"/>
        <v>0</v>
      </c>
      <c r="BD158" s="223">
        <f t="shared" si="28"/>
        <v>0</v>
      </c>
      <c r="BE158" s="223">
        <f t="shared" si="28"/>
        <v>0</v>
      </c>
      <c r="BF158" s="223">
        <f t="shared" si="28"/>
        <v>0</v>
      </c>
      <c r="BG158" s="223">
        <f t="shared" si="28"/>
        <v>0</v>
      </c>
      <c r="BH158" s="223">
        <f t="shared" si="28"/>
        <v>0</v>
      </c>
      <c r="BI158" s="223">
        <f t="shared" si="28"/>
        <v>0</v>
      </c>
      <c r="BJ158" s="223">
        <f t="shared" si="28"/>
        <v>0</v>
      </c>
      <c r="BK158" s="223">
        <f t="shared" si="28"/>
        <v>0</v>
      </c>
      <c r="BL158" s="223">
        <f t="shared" si="28"/>
        <v>0</v>
      </c>
      <c r="BM158" s="223">
        <f t="shared" si="28"/>
        <v>0</v>
      </c>
      <c r="BN158" s="223">
        <f t="shared" si="28"/>
        <v>0</v>
      </c>
      <c r="BO158" s="223">
        <f t="shared" si="28"/>
        <v>0</v>
      </c>
      <c r="BP158" s="223">
        <f t="shared" si="28"/>
        <v>0</v>
      </c>
      <c r="BQ158" s="223">
        <f t="shared" si="28"/>
        <v>0</v>
      </c>
      <c r="BR158" s="223">
        <f t="shared" si="29"/>
        <v>0</v>
      </c>
      <c r="BS158" s="223">
        <f t="shared" si="29"/>
        <v>0</v>
      </c>
      <c r="BT158" s="223">
        <f t="shared" si="29"/>
        <v>0</v>
      </c>
      <c r="BU158" s="223">
        <f t="shared" si="29"/>
        <v>0</v>
      </c>
      <c r="BV158" s="223">
        <f t="shared" si="29"/>
        <v>0</v>
      </c>
      <c r="BW158" s="223">
        <f t="shared" si="29"/>
        <v>0</v>
      </c>
      <c r="BX158" s="223">
        <f t="shared" si="29"/>
        <v>0</v>
      </c>
      <c r="BY158" s="223">
        <f t="shared" si="29"/>
        <v>0</v>
      </c>
      <c r="BZ158" s="223">
        <f t="shared" si="29"/>
        <v>0</v>
      </c>
      <c r="CA158" s="223">
        <f t="shared" si="29"/>
        <v>0</v>
      </c>
      <c r="CB158" s="223">
        <f t="shared" si="29"/>
        <v>0</v>
      </c>
      <c r="CC158" s="223">
        <f t="shared" si="29"/>
        <v>0</v>
      </c>
      <c r="CD158" s="223">
        <f t="shared" si="29"/>
        <v>0</v>
      </c>
      <c r="CE158" s="223">
        <f t="shared" si="29"/>
        <v>0</v>
      </c>
      <c r="CF158" s="223">
        <f t="shared" si="29"/>
        <v>0</v>
      </c>
      <c r="CG158" s="223">
        <f t="shared" si="29"/>
        <v>0</v>
      </c>
      <c r="CH158" s="223">
        <f t="shared" si="30"/>
        <v>0</v>
      </c>
      <c r="CI158" s="223">
        <f t="shared" si="30"/>
        <v>0</v>
      </c>
      <c r="CJ158" s="223">
        <f t="shared" si="30"/>
        <v>0</v>
      </c>
      <c r="CK158" s="223">
        <f t="shared" si="30"/>
        <v>0</v>
      </c>
      <c r="CL158" s="223">
        <f t="shared" si="30"/>
        <v>0</v>
      </c>
      <c r="CM158" s="223">
        <f t="shared" si="30"/>
        <v>0</v>
      </c>
      <c r="CN158" s="223">
        <f t="shared" si="30"/>
        <v>0</v>
      </c>
      <c r="CO158" s="223">
        <f t="shared" si="30"/>
        <v>0</v>
      </c>
      <c r="CP158" s="223">
        <f t="shared" si="30"/>
        <v>0</v>
      </c>
      <c r="CQ158" s="223">
        <f t="shared" si="30"/>
        <v>0</v>
      </c>
      <c r="CR158" s="223">
        <f t="shared" si="30"/>
        <v>0</v>
      </c>
      <c r="CS158" s="223">
        <f t="shared" si="30"/>
        <v>0</v>
      </c>
      <c r="CT158" s="223">
        <f t="shared" si="30"/>
        <v>0</v>
      </c>
      <c r="CU158" s="223">
        <f t="shared" si="30"/>
        <v>0</v>
      </c>
      <c r="CV158" s="223">
        <f t="shared" si="30"/>
        <v>0</v>
      </c>
      <c r="CW158" s="223">
        <f t="shared" si="30"/>
        <v>0</v>
      </c>
      <c r="CX158" s="223">
        <f t="shared" si="31"/>
        <v>0</v>
      </c>
      <c r="CY158" s="223">
        <f t="shared" si="33"/>
        <v>0</v>
      </c>
      <c r="CZ158" s="223">
        <f t="shared" si="33"/>
        <v>0</v>
      </c>
      <c r="DA158" s="223">
        <f t="shared" si="33"/>
        <v>0</v>
      </c>
      <c r="DB158" s="191"/>
      <c r="DC158" s="191"/>
      <c r="DD158" s="191"/>
      <c r="DE158" s="191"/>
      <c r="DF158" s="191"/>
      <c r="DG158" s="191"/>
      <c r="DH158" s="191"/>
      <c r="DI158" s="191"/>
      <c r="DJ158" s="191"/>
      <c r="DK158" s="191"/>
      <c r="DL158" s="191"/>
      <c r="DM158" s="191"/>
      <c r="DN158" s="191"/>
      <c r="DO158" s="191"/>
      <c r="DP158" s="191"/>
      <c r="DQ158" s="191"/>
      <c r="DR158" s="191"/>
      <c r="DS158" s="230" t="str">
        <f t="shared" si="17"/>
        <v>13N</v>
      </c>
      <c r="DT158" s="191"/>
      <c r="DU158" s="191"/>
      <c r="DV158" s="191"/>
      <c r="DW158" s="191"/>
      <c r="DX158" s="191"/>
      <c r="DY158" s="191"/>
      <c r="DZ158" s="191"/>
      <c r="EA158" s="231" t="str">
        <f>IF($C$105=$B$106,AQ$115,IF($C$105=$B$107,AQ$116,IF($C$105=$B$108,AQ$117,"")))</f>
        <v>13E</v>
      </c>
      <c r="EB158" s="191"/>
      <c r="EC158" s="191"/>
      <c r="ED158" s="191"/>
      <c r="EE158" s="191"/>
      <c r="EF158" s="191"/>
      <c r="EG158" s="191"/>
      <c r="EH158" s="191"/>
      <c r="EI158" s="191"/>
    </row>
    <row r="159" spans="1:139" x14ac:dyDescent="0.35">
      <c r="A159" s="191">
        <f t="shared" si="16"/>
        <v>0</v>
      </c>
      <c r="B159" s="191">
        <f t="shared" si="18"/>
        <v>39</v>
      </c>
      <c r="C159" s="191"/>
      <c r="D159" s="191" t="s">
        <v>369</v>
      </c>
      <c r="E159" s="191"/>
      <c r="F159" s="191"/>
      <c r="G159" s="223">
        <f t="shared" si="32"/>
        <v>0</v>
      </c>
      <c r="H159" s="223">
        <f t="shared" si="32"/>
        <v>0</v>
      </c>
      <c r="I159" s="223">
        <f t="shared" si="32"/>
        <v>0</v>
      </c>
      <c r="J159" s="223">
        <f t="shared" si="32"/>
        <v>0</v>
      </c>
      <c r="K159" s="223">
        <f t="shared" si="32"/>
        <v>0</v>
      </c>
      <c r="L159" s="223">
        <f t="shared" si="32"/>
        <v>0</v>
      </c>
      <c r="M159" s="223">
        <f t="shared" si="32"/>
        <v>0</v>
      </c>
      <c r="N159" s="223">
        <f t="shared" si="32"/>
        <v>0</v>
      </c>
      <c r="O159" s="224">
        <f t="shared" si="32"/>
        <v>0</v>
      </c>
      <c r="P159" s="224">
        <f t="shared" si="32"/>
        <v>0</v>
      </c>
      <c r="Q159" s="234">
        <f t="shared" si="32"/>
        <v>0</v>
      </c>
      <c r="R159" s="234">
        <f t="shared" si="32"/>
        <v>0</v>
      </c>
      <c r="S159" s="234">
        <f t="shared" si="32"/>
        <v>0</v>
      </c>
      <c r="T159" s="235">
        <f t="shared" si="32"/>
        <v>0</v>
      </c>
      <c r="U159" s="235">
        <f t="shared" si="32"/>
        <v>0</v>
      </c>
      <c r="V159" s="235">
        <f t="shared" si="26"/>
        <v>0</v>
      </c>
      <c r="W159" s="235">
        <f t="shared" si="26"/>
        <v>0</v>
      </c>
      <c r="X159" s="235">
        <f t="shared" si="26"/>
        <v>0</v>
      </c>
      <c r="Y159" s="235">
        <f t="shared" si="26"/>
        <v>0</v>
      </c>
      <c r="Z159" s="235">
        <f t="shared" si="26"/>
        <v>0</v>
      </c>
      <c r="AA159" s="235">
        <f t="shared" si="26"/>
        <v>0</v>
      </c>
      <c r="AB159" s="232">
        <f t="shared" si="26"/>
        <v>0</v>
      </c>
      <c r="AC159" s="232">
        <f t="shared" si="26"/>
        <v>0</v>
      </c>
      <c r="AD159" s="232">
        <f t="shared" si="26"/>
        <v>0</v>
      </c>
      <c r="AE159" s="233">
        <f t="shared" si="26"/>
        <v>0</v>
      </c>
      <c r="AF159" s="232">
        <f t="shared" si="26"/>
        <v>0</v>
      </c>
      <c r="AG159" s="232">
        <f t="shared" si="26"/>
        <v>0</v>
      </c>
      <c r="AH159" s="232">
        <f t="shared" si="26"/>
        <v>0</v>
      </c>
      <c r="AI159" s="232">
        <f t="shared" si="26"/>
        <v>0</v>
      </c>
      <c r="AJ159" s="232">
        <f t="shared" si="26"/>
        <v>0</v>
      </c>
      <c r="AK159" s="232">
        <f t="shared" si="26"/>
        <v>0</v>
      </c>
      <c r="AL159" s="232">
        <f t="shared" si="27"/>
        <v>0</v>
      </c>
      <c r="AM159" s="232">
        <f t="shared" si="27"/>
        <v>0</v>
      </c>
      <c r="AN159" s="226">
        <f t="shared" si="27"/>
        <v>0</v>
      </c>
      <c r="AO159" s="226">
        <f t="shared" si="27"/>
        <v>0</v>
      </c>
      <c r="AP159" s="226">
        <f t="shared" si="27"/>
        <v>0</v>
      </c>
      <c r="AQ159" s="226">
        <f t="shared" si="27"/>
        <v>0</v>
      </c>
      <c r="AR159" s="226">
        <f t="shared" si="27"/>
        <v>0</v>
      </c>
      <c r="AS159" s="226">
        <f t="shared" si="27"/>
        <v>0</v>
      </c>
      <c r="AT159" s="226">
        <f t="shared" si="27"/>
        <v>0</v>
      </c>
      <c r="AU159" s="226">
        <f t="shared" si="27"/>
        <v>0</v>
      </c>
      <c r="AV159" s="236">
        <f t="shared" si="27"/>
        <v>0</v>
      </c>
      <c r="AW159" s="236">
        <f t="shared" si="27"/>
        <v>0</v>
      </c>
      <c r="AX159" s="236">
        <f t="shared" si="27"/>
        <v>0</v>
      </c>
      <c r="AY159" s="223">
        <f t="shared" si="27"/>
        <v>0</v>
      </c>
      <c r="AZ159" s="223">
        <f t="shared" si="27"/>
        <v>0</v>
      </c>
      <c r="BA159" s="223">
        <f t="shared" si="27"/>
        <v>0</v>
      </c>
      <c r="BB159" s="223">
        <f t="shared" si="28"/>
        <v>0</v>
      </c>
      <c r="BC159" s="223">
        <f t="shared" si="28"/>
        <v>0</v>
      </c>
      <c r="BD159" s="223">
        <f t="shared" si="28"/>
        <v>0</v>
      </c>
      <c r="BE159" s="223">
        <f t="shared" si="28"/>
        <v>0</v>
      </c>
      <c r="BF159" s="223">
        <f t="shared" si="28"/>
        <v>0</v>
      </c>
      <c r="BG159" s="223">
        <f t="shared" si="28"/>
        <v>0</v>
      </c>
      <c r="BH159" s="223">
        <f t="shared" si="28"/>
        <v>0</v>
      </c>
      <c r="BI159" s="223">
        <f t="shared" si="28"/>
        <v>0</v>
      </c>
      <c r="BJ159" s="223">
        <f t="shared" si="28"/>
        <v>0</v>
      </c>
      <c r="BK159" s="223">
        <f t="shared" si="28"/>
        <v>0</v>
      </c>
      <c r="BL159" s="223">
        <f t="shared" si="28"/>
        <v>0</v>
      </c>
      <c r="BM159" s="223">
        <f t="shared" si="28"/>
        <v>0</v>
      </c>
      <c r="BN159" s="223">
        <f t="shared" si="28"/>
        <v>0</v>
      </c>
      <c r="BO159" s="223">
        <f t="shared" si="28"/>
        <v>0</v>
      </c>
      <c r="BP159" s="223">
        <f t="shared" si="28"/>
        <v>0</v>
      </c>
      <c r="BQ159" s="223">
        <f t="shared" si="28"/>
        <v>0</v>
      </c>
      <c r="BR159" s="223">
        <f t="shared" si="29"/>
        <v>0</v>
      </c>
      <c r="BS159" s="223">
        <f t="shared" si="29"/>
        <v>0</v>
      </c>
      <c r="BT159" s="223">
        <f t="shared" si="29"/>
        <v>0</v>
      </c>
      <c r="BU159" s="223">
        <f t="shared" si="29"/>
        <v>0</v>
      </c>
      <c r="BV159" s="223">
        <f t="shared" si="29"/>
        <v>0</v>
      </c>
      <c r="BW159" s="223">
        <f t="shared" si="29"/>
        <v>0</v>
      </c>
      <c r="BX159" s="223">
        <f t="shared" si="29"/>
        <v>0</v>
      </c>
      <c r="BY159" s="223">
        <f t="shared" si="29"/>
        <v>0</v>
      </c>
      <c r="BZ159" s="223">
        <f t="shared" si="29"/>
        <v>0</v>
      </c>
      <c r="CA159" s="223">
        <f t="shared" si="29"/>
        <v>0</v>
      </c>
      <c r="CB159" s="223">
        <f t="shared" si="29"/>
        <v>0</v>
      </c>
      <c r="CC159" s="223">
        <f t="shared" si="29"/>
        <v>0</v>
      </c>
      <c r="CD159" s="223">
        <f t="shared" si="29"/>
        <v>0</v>
      </c>
      <c r="CE159" s="223">
        <f t="shared" si="29"/>
        <v>0</v>
      </c>
      <c r="CF159" s="223">
        <f t="shared" si="29"/>
        <v>0</v>
      </c>
      <c r="CG159" s="223">
        <f t="shared" si="29"/>
        <v>0</v>
      </c>
      <c r="CH159" s="223">
        <f t="shared" si="30"/>
        <v>0</v>
      </c>
      <c r="CI159" s="223">
        <f t="shared" si="30"/>
        <v>0</v>
      </c>
      <c r="CJ159" s="223">
        <f t="shared" si="30"/>
        <v>0</v>
      </c>
      <c r="CK159" s="223">
        <f t="shared" si="30"/>
        <v>0</v>
      </c>
      <c r="CL159" s="223">
        <f t="shared" si="30"/>
        <v>0</v>
      </c>
      <c r="CM159" s="223">
        <f t="shared" si="30"/>
        <v>0</v>
      </c>
      <c r="CN159" s="223">
        <f t="shared" si="30"/>
        <v>0</v>
      </c>
      <c r="CO159" s="223">
        <f t="shared" si="30"/>
        <v>0</v>
      </c>
      <c r="CP159" s="223">
        <f t="shared" si="30"/>
        <v>0</v>
      </c>
      <c r="CQ159" s="223">
        <f t="shared" si="30"/>
        <v>0</v>
      </c>
      <c r="CR159" s="223">
        <f t="shared" si="30"/>
        <v>0</v>
      </c>
      <c r="CS159" s="223">
        <f t="shared" si="30"/>
        <v>0</v>
      </c>
      <c r="CT159" s="223">
        <f t="shared" si="30"/>
        <v>0</v>
      </c>
      <c r="CU159" s="223">
        <f t="shared" si="30"/>
        <v>0</v>
      </c>
      <c r="CV159" s="223">
        <f t="shared" si="30"/>
        <v>0</v>
      </c>
      <c r="CW159" s="223">
        <f t="shared" si="30"/>
        <v>0</v>
      </c>
      <c r="CX159" s="223">
        <f t="shared" si="31"/>
        <v>0</v>
      </c>
      <c r="CY159" s="223">
        <f t="shared" si="33"/>
        <v>0</v>
      </c>
      <c r="CZ159" s="223">
        <f t="shared" si="33"/>
        <v>0</v>
      </c>
      <c r="DA159" s="223">
        <f t="shared" si="33"/>
        <v>0</v>
      </c>
      <c r="DB159" s="191"/>
      <c r="DC159" s="191"/>
      <c r="DD159" s="191"/>
      <c r="DE159" s="191"/>
      <c r="DF159" s="191"/>
      <c r="DG159" s="191"/>
      <c r="DH159" s="191"/>
      <c r="DI159" s="191"/>
      <c r="DJ159" s="191"/>
      <c r="DK159" s="191"/>
      <c r="DL159" s="191"/>
      <c r="DM159" s="191"/>
      <c r="DN159" s="191"/>
      <c r="DO159" s="191"/>
      <c r="DP159" s="191"/>
      <c r="DQ159" s="191"/>
      <c r="DR159" s="191"/>
      <c r="DS159" s="230" t="str">
        <f t="shared" si="17"/>
        <v>12N</v>
      </c>
      <c r="DT159" s="191"/>
      <c r="DU159" s="191"/>
      <c r="DV159" s="191"/>
      <c r="DW159" s="191"/>
      <c r="DX159" s="191"/>
      <c r="DY159" s="191"/>
      <c r="DZ159" s="191"/>
      <c r="EA159" s="231" t="str">
        <f>IF($C$105=$B$106,AR$115,IF($C$105=$B$107,AR$116,IF($C$105=$B$108,AR$117,"")))</f>
        <v>14E</v>
      </c>
      <c r="EB159" s="191"/>
      <c r="EC159" s="191"/>
      <c r="ED159" s="191"/>
      <c r="EE159" s="191"/>
      <c r="EF159" s="191"/>
      <c r="EG159" s="191"/>
      <c r="EH159" s="191"/>
      <c r="EI159" s="191"/>
    </row>
    <row r="160" spans="1:139" x14ac:dyDescent="0.35">
      <c r="A160" s="191">
        <f t="shared" si="16"/>
        <v>0</v>
      </c>
      <c r="B160" s="191">
        <f t="shared" si="18"/>
        <v>40</v>
      </c>
      <c r="C160" s="191"/>
      <c r="D160" s="191" t="s">
        <v>371</v>
      </c>
      <c r="E160" s="191"/>
      <c r="F160" s="191"/>
      <c r="G160" s="223">
        <f t="shared" si="32"/>
        <v>0</v>
      </c>
      <c r="H160" s="223">
        <f t="shared" si="32"/>
        <v>0</v>
      </c>
      <c r="I160" s="223">
        <f t="shared" si="32"/>
        <v>0</v>
      </c>
      <c r="J160" s="223">
        <f t="shared" si="32"/>
        <v>0</v>
      </c>
      <c r="K160" s="223">
        <f t="shared" si="32"/>
        <v>0</v>
      </c>
      <c r="L160" s="223">
        <f t="shared" si="32"/>
        <v>0</v>
      </c>
      <c r="M160" s="223">
        <f t="shared" si="32"/>
        <v>0</v>
      </c>
      <c r="N160" s="223">
        <f t="shared" si="32"/>
        <v>0</v>
      </c>
      <c r="O160" s="223">
        <f t="shared" si="32"/>
        <v>0</v>
      </c>
      <c r="P160" s="224">
        <f t="shared" si="32"/>
        <v>0</v>
      </c>
      <c r="Q160" s="224">
        <f t="shared" si="32"/>
        <v>0</v>
      </c>
      <c r="R160" s="234">
        <f t="shared" si="32"/>
        <v>0</v>
      </c>
      <c r="S160" s="234">
        <f t="shared" si="32"/>
        <v>0</v>
      </c>
      <c r="T160" s="235">
        <f t="shared" si="32"/>
        <v>0</v>
      </c>
      <c r="U160" s="235">
        <f t="shared" si="32"/>
        <v>0</v>
      </c>
      <c r="V160" s="235">
        <f t="shared" si="26"/>
        <v>0</v>
      </c>
      <c r="W160" s="235">
        <f t="shared" si="26"/>
        <v>0</v>
      </c>
      <c r="X160" s="235">
        <f t="shared" si="26"/>
        <v>0</v>
      </c>
      <c r="Y160" s="235">
        <f t="shared" si="26"/>
        <v>0</v>
      </c>
      <c r="Z160" s="235">
        <f t="shared" si="26"/>
        <v>0</v>
      </c>
      <c r="AA160" s="235">
        <f t="shared" si="26"/>
        <v>0</v>
      </c>
      <c r="AB160" s="235">
        <f t="shared" si="26"/>
        <v>0</v>
      </c>
      <c r="AC160" s="232">
        <f t="shared" si="26"/>
        <v>0</v>
      </c>
      <c r="AD160" s="232">
        <f t="shared" si="26"/>
        <v>0</v>
      </c>
      <c r="AE160" s="232">
        <f t="shared" si="26"/>
        <v>0</v>
      </c>
      <c r="AF160" s="232">
        <f t="shared" si="26"/>
        <v>0</v>
      </c>
      <c r="AG160" s="232">
        <f t="shared" si="26"/>
        <v>0</v>
      </c>
      <c r="AH160" s="232">
        <f t="shared" si="26"/>
        <v>0</v>
      </c>
      <c r="AI160" s="232">
        <f t="shared" si="26"/>
        <v>0</v>
      </c>
      <c r="AJ160" s="232">
        <f t="shared" si="26"/>
        <v>0</v>
      </c>
      <c r="AK160" s="232">
        <f t="shared" si="26"/>
        <v>0</v>
      </c>
      <c r="AL160" s="232">
        <f t="shared" si="27"/>
        <v>0</v>
      </c>
      <c r="AM160" s="232">
        <f t="shared" si="27"/>
        <v>0</v>
      </c>
      <c r="AN160" s="226">
        <f t="shared" si="27"/>
        <v>0</v>
      </c>
      <c r="AO160" s="226">
        <f t="shared" si="27"/>
        <v>0</v>
      </c>
      <c r="AP160" s="226">
        <f t="shared" si="27"/>
        <v>0</v>
      </c>
      <c r="AQ160" s="226">
        <f t="shared" si="27"/>
        <v>0</v>
      </c>
      <c r="AR160" s="226">
        <f t="shared" si="27"/>
        <v>0</v>
      </c>
      <c r="AS160" s="236">
        <f t="shared" si="27"/>
        <v>0</v>
      </c>
      <c r="AT160" s="236">
        <f t="shared" si="27"/>
        <v>0</v>
      </c>
      <c r="AU160" s="236">
        <f t="shared" si="27"/>
        <v>0</v>
      </c>
      <c r="AV160" s="236">
        <f t="shared" si="27"/>
        <v>0</v>
      </c>
      <c r="AW160" s="236">
        <f t="shared" si="27"/>
        <v>0</v>
      </c>
      <c r="AX160" s="236">
        <f t="shared" si="27"/>
        <v>0</v>
      </c>
      <c r="AY160" s="236">
        <f t="shared" si="27"/>
        <v>0</v>
      </c>
      <c r="AZ160" s="236">
        <f t="shared" si="27"/>
        <v>0</v>
      </c>
      <c r="BA160" s="223">
        <f t="shared" si="27"/>
        <v>0</v>
      </c>
      <c r="BB160" s="223">
        <f t="shared" si="28"/>
        <v>0</v>
      </c>
      <c r="BC160" s="223">
        <f t="shared" si="28"/>
        <v>0</v>
      </c>
      <c r="BD160" s="223">
        <f t="shared" si="28"/>
        <v>0</v>
      </c>
      <c r="BE160" s="223">
        <f t="shared" si="28"/>
        <v>0</v>
      </c>
      <c r="BF160" s="223">
        <f t="shared" si="28"/>
        <v>0</v>
      </c>
      <c r="BG160" s="223">
        <f t="shared" si="28"/>
        <v>0</v>
      </c>
      <c r="BH160" s="223">
        <f t="shared" si="28"/>
        <v>0</v>
      </c>
      <c r="BI160" s="223">
        <f t="shared" si="28"/>
        <v>0</v>
      </c>
      <c r="BJ160" s="223">
        <f t="shared" si="28"/>
        <v>0</v>
      </c>
      <c r="BK160" s="223">
        <f t="shared" si="28"/>
        <v>0</v>
      </c>
      <c r="BL160" s="223">
        <f t="shared" si="28"/>
        <v>0</v>
      </c>
      <c r="BM160" s="223">
        <f t="shared" si="28"/>
        <v>0</v>
      </c>
      <c r="BN160" s="223">
        <f t="shared" si="28"/>
        <v>0</v>
      </c>
      <c r="BO160" s="223">
        <f t="shared" si="28"/>
        <v>0</v>
      </c>
      <c r="BP160" s="223">
        <f t="shared" si="28"/>
        <v>0</v>
      </c>
      <c r="BQ160" s="223">
        <f t="shared" si="28"/>
        <v>0</v>
      </c>
      <c r="BR160" s="223">
        <f t="shared" si="29"/>
        <v>0</v>
      </c>
      <c r="BS160" s="223">
        <f t="shared" si="29"/>
        <v>0</v>
      </c>
      <c r="BT160" s="223">
        <f t="shared" si="29"/>
        <v>0</v>
      </c>
      <c r="BU160" s="223">
        <f t="shared" si="29"/>
        <v>0</v>
      </c>
      <c r="BV160" s="223">
        <f t="shared" si="29"/>
        <v>0</v>
      </c>
      <c r="BW160" s="223">
        <f t="shared" si="29"/>
        <v>0</v>
      </c>
      <c r="BX160" s="223">
        <f t="shared" si="29"/>
        <v>0</v>
      </c>
      <c r="BY160" s="223">
        <f t="shared" si="29"/>
        <v>0</v>
      </c>
      <c r="BZ160" s="223">
        <f t="shared" si="29"/>
        <v>0</v>
      </c>
      <c r="CA160" s="223">
        <f t="shared" si="29"/>
        <v>0</v>
      </c>
      <c r="CB160" s="223">
        <f t="shared" si="29"/>
        <v>0</v>
      </c>
      <c r="CC160" s="223">
        <f t="shared" si="29"/>
        <v>0</v>
      </c>
      <c r="CD160" s="223">
        <f t="shared" si="29"/>
        <v>0</v>
      </c>
      <c r="CE160" s="223">
        <f t="shared" si="29"/>
        <v>0</v>
      </c>
      <c r="CF160" s="223">
        <f t="shared" si="29"/>
        <v>0</v>
      </c>
      <c r="CG160" s="223">
        <f t="shared" si="29"/>
        <v>0</v>
      </c>
      <c r="CH160" s="223">
        <f t="shared" si="30"/>
        <v>0</v>
      </c>
      <c r="CI160" s="223">
        <f t="shared" si="30"/>
        <v>0</v>
      </c>
      <c r="CJ160" s="223">
        <f t="shared" si="30"/>
        <v>0</v>
      </c>
      <c r="CK160" s="223">
        <f t="shared" si="30"/>
        <v>0</v>
      </c>
      <c r="CL160" s="223">
        <f t="shared" si="30"/>
        <v>0</v>
      </c>
      <c r="CM160" s="223">
        <f t="shared" si="30"/>
        <v>0</v>
      </c>
      <c r="CN160" s="223">
        <f t="shared" si="30"/>
        <v>0</v>
      </c>
      <c r="CO160" s="223">
        <f t="shared" si="30"/>
        <v>0</v>
      </c>
      <c r="CP160" s="223">
        <f t="shared" si="30"/>
        <v>0</v>
      </c>
      <c r="CQ160" s="223">
        <f t="shared" si="30"/>
        <v>0</v>
      </c>
      <c r="CR160" s="223">
        <f t="shared" si="30"/>
        <v>0</v>
      </c>
      <c r="CS160" s="223">
        <f t="shared" si="30"/>
        <v>0</v>
      </c>
      <c r="CT160" s="223">
        <f t="shared" si="30"/>
        <v>0</v>
      </c>
      <c r="CU160" s="223">
        <f t="shared" si="30"/>
        <v>0</v>
      </c>
      <c r="CV160" s="223">
        <f t="shared" si="30"/>
        <v>0</v>
      </c>
      <c r="CW160" s="223">
        <f t="shared" si="30"/>
        <v>0</v>
      </c>
      <c r="CX160" s="223">
        <f t="shared" si="31"/>
        <v>0</v>
      </c>
      <c r="CY160" s="223">
        <f t="shared" si="33"/>
        <v>0</v>
      </c>
      <c r="CZ160" s="223">
        <f t="shared" si="33"/>
        <v>0</v>
      </c>
      <c r="DA160" s="223">
        <f t="shared" si="33"/>
        <v>0</v>
      </c>
      <c r="DB160" s="191"/>
      <c r="DC160" s="191"/>
      <c r="DD160" s="191"/>
      <c r="DE160" s="191"/>
      <c r="DF160" s="191"/>
      <c r="DG160" s="191"/>
      <c r="DH160" s="191"/>
      <c r="DI160" s="191"/>
      <c r="DJ160" s="191"/>
      <c r="DK160" s="191"/>
      <c r="DL160" s="191"/>
      <c r="DM160" s="191"/>
      <c r="DN160" s="191"/>
      <c r="DO160" s="191"/>
      <c r="DP160" s="191"/>
      <c r="DQ160" s="191"/>
      <c r="DR160" s="191"/>
      <c r="DS160" s="230" t="str">
        <f t="shared" si="17"/>
        <v>11N</v>
      </c>
      <c r="DT160" s="191"/>
      <c r="DU160" s="191"/>
      <c r="DV160" s="191"/>
      <c r="DW160" s="191"/>
      <c r="DX160" s="191"/>
      <c r="DY160" s="191"/>
      <c r="DZ160" s="191"/>
      <c r="EA160" s="231" t="str">
        <f>IF($C$105=$B$106,AS$115,IF($C$105=$B$107,AS$116,IF($C$105=$B$108,AS$117,"")))</f>
        <v>15E</v>
      </c>
      <c r="EB160" s="191"/>
      <c r="EC160" s="191"/>
      <c r="ED160" s="191"/>
      <c r="EE160" s="191"/>
      <c r="EF160" s="191"/>
      <c r="EG160" s="191"/>
      <c r="EH160" s="191"/>
      <c r="EI160" s="191"/>
    </row>
    <row r="161" spans="1:139" x14ac:dyDescent="0.35">
      <c r="A161" s="191">
        <f t="shared" si="16"/>
        <v>0</v>
      </c>
      <c r="B161" s="191">
        <f t="shared" si="18"/>
        <v>41</v>
      </c>
      <c r="C161" s="191"/>
      <c r="D161" s="191" t="s">
        <v>373</v>
      </c>
      <c r="E161" s="191"/>
      <c r="F161" s="191"/>
      <c r="G161" s="223">
        <f t="shared" si="32"/>
        <v>0</v>
      </c>
      <c r="H161" s="223">
        <f t="shared" si="32"/>
        <v>0</v>
      </c>
      <c r="I161" s="223">
        <f t="shared" si="32"/>
        <v>0</v>
      </c>
      <c r="J161" s="223">
        <f t="shared" si="32"/>
        <v>0</v>
      </c>
      <c r="K161" s="223">
        <f t="shared" si="32"/>
        <v>0</v>
      </c>
      <c r="L161" s="223">
        <f t="shared" si="32"/>
        <v>0</v>
      </c>
      <c r="M161" s="223">
        <f t="shared" si="32"/>
        <v>0</v>
      </c>
      <c r="N161" s="223">
        <f t="shared" si="32"/>
        <v>0</v>
      </c>
      <c r="O161" s="223">
        <f t="shared" si="32"/>
        <v>0</v>
      </c>
      <c r="P161" s="223">
        <f t="shared" si="32"/>
        <v>0</v>
      </c>
      <c r="Q161" s="224">
        <f t="shared" si="32"/>
        <v>0</v>
      </c>
      <c r="R161" s="224">
        <f t="shared" si="32"/>
        <v>0</v>
      </c>
      <c r="S161" s="234">
        <f t="shared" si="32"/>
        <v>0</v>
      </c>
      <c r="T161" s="234">
        <f t="shared" si="32"/>
        <v>0</v>
      </c>
      <c r="U161" s="235">
        <f t="shared" si="32"/>
        <v>0</v>
      </c>
      <c r="V161" s="235">
        <f t="shared" si="26"/>
        <v>0</v>
      </c>
      <c r="W161" s="235">
        <f t="shared" si="26"/>
        <v>0</v>
      </c>
      <c r="X161" s="235">
        <f t="shared" si="26"/>
        <v>0</v>
      </c>
      <c r="Y161" s="235">
        <f t="shared" si="26"/>
        <v>0</v>
      </c>
      <c r="Z161" s="235">
        <f t="shared" si="26"/>
        <v>0</v>
      </c>
      <c r="AA161" s="235">
        <f t="shared" si="26"/>
        <v>0</v>
      </c>
      <c r="AB161" s="235">
        <f t="shared" si="26"/>
        <v>0</v>
      </c>
      <c r="AC161" s="232">
        <f t="shared" si="26"/>
        <v>0</v>
      </c>
      <c r="AD161" s="232">
        <f t="shared" si="26"/>
        <v>0</v>
      </c>
      <c r="AE161" s="232">
        <f t="shared" si="26"/>
        <v>0</v>
      </c>
      <c r="AF161" s="232">
        <f t="shared" si="26"/>
        <v>0</v>
      </c>
      <c r="AG161" s="232">
        <f t="shared" si="26"/>
        <v>0</v>
      </c>
      <c r="AH161" s="232">
        <f t="shared" si="26"/>
        <v>0</v>
      </c>
      <c r="AI161" s="232">
        <f t="shared" si="26"/>
        <v>0</v>
      </c>
      <c r="AJ161" s="232">
        <f t="shared" si="26"/>
        <v>0</v>
      </c>
      <c r="AK161" s="232">
        <f t="shared" si="26"/>
        <v>0</v>
      </c>
      <c r="AL161" s="232">
        <f t="shared" si="27"/>
        <v>0</v>
      </c>
      <c r="AM161" s="232">
        <f t="shared" si="27"/>
        <v>0</v>
      </c>
      <c r="AN161" s="226">
        <f t="shared" si="27"/>
        <v>0</v>
      </c>
      <c r="AO161" s="226">
        <f t="shared" si="27"/>
        <v>0</v>
      </c>
      <c r="AP161" s="226">
        <f t="shared" si="27"/>
        <v>0</v>
      </c>
      <c r="AQ161" s="236">
        <f t="shared" si="27"/>
        <v>0</v>
      </c>
      <c r="AR161" s="236">
        <f t="shared" si="27"/>
        <v>0</v>
      </c>
      <c r="AS161" s="236">
        <f t="shared" si="27"/>
        <v>0</v>
      </c>
      <c r="AT161" s="236">
        <f t="shared" si="27"/>
        <v>0</v>
      </c>
      <c r="AU161" s="236">
        <f t="shared" si="27"/>
        <v>0</v>
      </c>
      <c r="AV161" s="236">
        <f t="shared" si="27"/>
        <v>0</v>
      </c>
      <c r="AW161" s="236">
        <f t="shared" si="27"/>
        <v>0</v>
      </c>
      <c r="AX161" s="236">
        <f t="shared" si="27"/>
        <v>0</v>
      </c>
      <c r="AY161" s="236">
        <f t="shared" si="27"/>
        <v>0</v>
      </c>
      <c r="AZ161" s="236">
        <f t="shared" si="27"/>
        <v>0</v>
      </c>
      <c r="BA161" s="236">
        <f t="shared" si="27"/>
        <v>0</v>
      </c>
      <c r="BB161" s="223">
        <f t="shared" si="28"/>
        <v>0</v>
      </c>
      <c r="BC161" s="223">
        <f t="shared" si="28"/>
        <v>0</v>
      </c>
      <c r="BD161" s="223">
        <f t="shared" si="28"/>
        <v>0</v>
      </c>
      <c r="BE161" s="223">
        <f t="shared" si="28"/>
        <v>0</v>
      </c>
      <c r="BF161" s="223">
        <f t="shared" si="28"/>
        <v>0</v>
      </c>
      <c r="BG161" s="223">
        <f t="shared" si="28"/>
        <v>0</v>
      </c>
      <c r="BH161" s="223">
        <f t="shared" si="28"/>
        <v>0</v>
      </c>
      <c r="BI161" s="223">
        <f t="shared" si="28"/>
        <v>0</v>
      </c>
      <c r="BJ161" s="223">
        <f t="shared" si="28"/>
        <v>0</v>
      </c>
      <c r="BK161" s="223">
        <f t="shared" si="28"/>
        <v>0</v>
      </c>
      <c r="BL161" s="223">
        <f t="shared" si="28"/>
        <v>0</v>
      </c>
      <c r="BM161" s="223">
        <f t="shared" si="28"/>
        <v>0</v>
      </c>
      <c r="BN161" s="223">
        <f t="shared" si="28"/>
        <v>0</v>
      </c>
      <c r="BO161" s="223">
        <f t="shared" si="28"/>
        <v>0</v>
      </c>
      <c r="BP161" s="223">
        <f t="shared" si="28"/>
        <v>0</v>
      </c>
      <c r="BQ161" s="223">
        <f t="shared" si="28"/>
        <v>0</v>
      </c>
      <c r="BR161" s="223">
        <f t="shared" si="29"/>
        <v>0</v>
      </c>
      <c r="BS161" s="223">
        <f t="shared" si="29"/>
        <v>0</v>
      </c>
      <c r="BT161" s="223">
        <f t="shared" si="29"/>
        <v>0</v>
      </c>
      <c r="BU161" s="223">
        <f t="shared" si="29"/>
        <v>0</v>
      </c>
      <c r="BV161" s="223">
        <f t="shared" si="29"/>
        <v>0</v>
      </c>
      <c r="BW161" s="223">
        <f t="shared" si="29"/>
        <v>0</v>
      </c>
      <c r="BX161" s="223">
        <f t="shared" si="29"/>
        <v>0</v>
      </c>
      <c r="BY161" s="223">
        <f t="shared" si="29"/>
        <v>0</v>
      </c>
      <c r="BZ161" s="223">
        <f t="shared" si="29"/>
        <v>0</v>
      </c>
      <c r="CA161" s="223">
        <f t="shared" si="29"/>
        <v>0</v>
      </c>
      <c r="CB161" s="223">
        <f t="shared" si="29"/>
        <v>0</v>
      </c>
      <c r="CC161" s="223">
        <f t="shared" si="29"/>
        <v>0</v>
      </c>
      <c r="CD161" s="223">
        <f t="shared" si="29"/>
        <v>0</v>
      </c>
      <c r="CE161" s="223">
        <f t="shared" si="29"/>
        <v>0</v>
      </c>
      <c r="CF161" s="223">
        <f t="shared" si="29"/>
        <v>0</v>
      </c>
      <c r="CG161" s="223">
        <f t="shared" si="29"/>
        <v>0</v>
      </c>
      <c r="CH161" s="223">
        <f t="shared" si="30"/>
        <v>0</v>
      </c>
      <c r="CI161" s="223">
        <f t="shared" si="30"/>
        <v>0</v>
      </c>
      <c r="CJ161" s="223">
        <f t="shared" si="30"/>
        <v>0</v>
      </c>
      <c r="CK161" s="223">
        <f t="shared" si="30"/>
        <v>0</v>
      </c>
      <c r="CL161" s="223">
        <f t="shared" si="30"/>
        <v>0</v>
      </c>
      <c r="CM161" s="223">
        <f t="shared" si="30"/>
        <v>0</v>
      </c>
      <c r="CN161" s="223">
        <f t="shared" si="30"/>
        <v>0</v>
      </c>
      <c r="CO161" s="223">
        <f t="shared" si="30"/>
        <v>0</v>
      </c>
      <c r="CP161" s="223">
        <f t="shared" si="30"/>
        <v>0</v>
      </c>
      <c r="CQ161" s="223">
        <f t="shared" si="30"/>
        <v>0</v>
      </c>
      <c r="CR161" s="223">
        <f t="shared" si="30"/>
        <v>0</v>
      </c>
      <c r="CS161" s="223">
        <f t="shared" si="30"/>
        <v>0</v>
      </c>
      <c r="CT161" s="223">
        <f t="shared" si="30"/>
        <v>0</v>
      </c>
      <c r="CU161" s="223">
        <f t="shared" si="30"/>
        <v>0</v>
      </c>
      <c r="CV161" s="223">
        <f t="shared" si="30"/>
        <v>0</v>
      </c>
      <c r="CW161" s="223">
        <f t="shared" si="30"/>
        <v>0</v>
      </c>
      <c r="CX161" s="223">
        <f t="shared" si="31"/>
        <v>0</v>
      </c>
      <c r="CY161" s="223">
        <f t="shared" si="33"/>
        <v>0</v>
      </c>
      <c r="CZ161" s="223">
        <f t="shared" si="33"/>
        <v>0</v>
      </c>
      <c r="DA161" s="223">
        <f t="shared" si="33"/>
        <v>0</v>
      </c>
      <c r="DB161" s="191"/>
      <c r="DC161" s="191"/>
      <c r="DD161" s="191"/>
      <c r="DE161" s="191"/>
      <c r="DF161" s="191"/>
      <c r="DG161" s="191"/>
      <c r="DH161" s="191"/>
      <c r="DI161" s="191"/>
      <c r="DJ161" s="191"/>
      <c r="DK161" s="191"/>
      <c r="DL161" s="191"/>
      <c r="DM161" s="191"/>
      <c r="DN161" s="191"/>
      <c r="DO161" s="191"/>
      <c r="DP161" s="191"/>
      <c r="DQ161" s="191"/>
      <c r="DR161" s="191"/>
      <c r="DS161" s="230" t="str">
        <f t="shared" si="17"/>
        <v>10N</v>
      </c>
      <c r="DT161" s="191"/>
      <c r="DU161" s="191"/>
      <c r="DV161" s="191"/>
      <c r="DW161" s="191"/>
      <c r="DX161" s="191"/>
      <c r="DY161" s="191"/>
      <c r="DZ161" s="191"/>
      <c r="EA161" s="231" t="str">
        <f>IF($C$105=$B$106,AT$115,IF($C$105=$B$107,AT$116,IF($C$105=$B$108,AT$117,"")))</f>
        <v>16E</v>
      </c>
      <c r="EB161" s="191"/>
      <c r="EC161" s="191"/>
      <c r="ED161" s="191"/>
      <c r="EE161" s="191"/>
      <c r="EF161" s="191"/>
      <c r="EG161" s="191"/>
      <c r="EH161" s="191"/>
      <c r="EI161" s="191"/>
    </row>
    <row r="162" spans="1:139" x14ac:dyDescent="0.35">
      <c r="A162" s="191">
        <f t="shared" si="16"/>
        <v>0</v>
      </c>
      <c r="B162" s="191">
        <f t="shared" si="18"/>
        <v>42</v>
      </c>
      <c r="C162" s="191"/>
      <c r="D162" s="191" t="s">
        <v>375</v>
      </c>
      <c r="E162" s="191"/>
      <c r="F162" s="191"/>
      <c r="G162" s="223">
        <f t="shared" si="32"/>
        <v>0</v>
      </c>
      <c r="H162" s="223">
        <f t="shared" si="32"/>
        <v>0</v>
      </c>
      <c r="I162" s="223">
        <f t="shared" si="32"/>
        <v>0</v>
      </c>
      <c r="J162" s="223">
        <f t="shared" si="32"/>
        <v>0</v>
      </c>
      <c r="K162" s="223">
        <f t="shared" si="32"/>
        <v>0</v>
      </c>
      <c r="L162" s="223">
        <f t="shared" si="32"/>
        <v>0</v>
      </c>
      <c r="M162" s="223">
        <f t="shared" si="32"/>
        <v>0</v>
      </c>
      <c r="N162" s="223">
        <f t="shared" si="32"/>
        <v>0</v>
      </c>
      <c r="O162" s="223">
        <f t="shared" si="32"/>
        <v>0</v>
      </c>
      <c r="P162" s="223">
        <f t="shared" si="32"/>
        <v>0</v>
      </c>
      <c r="Q162" s="223">
        <f t="shared" si="32"/>
        <v>0</v>
      </c>
      <c r="R162" s="224">
        <f t="shared" si="32"/>
        <v>0</v>
      </c>
      <c r="S162" s="224">
        <f t="shared" si="32"/>
        <v>0</v>
      </c>
      <c r="T162" s="234">
        <f t="shared" si="32"/>
        <v>0</v>
      </c>
      <c r="U162" s="234">
        <f t="shared" si="32"/>
        <v>0</v>
      </c>
      <c r="V162" s="237">
        <f t="shared" si="26"/>
        <v>0</v>
      </c>
      <c r="W162" s="235">
        <f t="shared" si="26"/>
        <v>0</v>
      </c>
      <c r="X162" s="235">
        <f t="shared" si="26"/>
        <v>0</v>
      </c>
      <c r="Y162" s="235">
        <f t="shared" si="26"/>
        <v>0</v>
      </c>
      <c r="Z162" s="235">
        <f t="shared" si="26"/>
        <v>0</v>
      </c>
      <c r="AA162" s="235">
        <f t="shared" si="26"/>
        <v>0</v>
      </c>
      <c r="AB162" s="235">
        <f t="shared" si="26"/>
        <v>0</v>
      </c>
      <c r="AC162" s="232">
        <f t="shared" si="26"/>
        <v>0</v>
      </c>
      <c r="AD162" s="232">
        <f t="shared" si="26"/>
        <v>0</v>
      </c>
      <c r="AE162" s="232">
        <f t="shared" si="26"/>
        <v>0</v>
      </c>
      <c r="AF162" s="232">
        <f t="shared" si="26"/>
        <v>0</v>
      </c>
      <c r="AG162" s="232">
        <f t="shared" si="26"/>
        <v>0</v>
      </c>
      <c r="AH162" s="232">
        <f t="shared" si="26"/>
        <v>0</v>
      </c>
      <c r="AI162" s="232">
        <f t="shared" si="26"/>
        <v>0</v>
      </c>
      <c r="AJ162" s="232">
        <f t="shared" si="26"/>
        <v>0</v>
      </c>
      <c r="AK162" s="232">
        <f t="shared" si="26"/>
        <v>0</v>
      </c>
      <c r="AL162" s="232">
        <f t="shared" si="27"/>
        <v>0</v>
      </c>
      <c r="AM162" s="232">
        <f t="shared" si="27"/>
        <v>0</v>
      </c>
      <c r="AN162" s="226">
        <f t="shared" si="27"/>
        <v>0</v>
      </c>
      <c r="AO162" s="226">
        <f t="shared" si="27"/>
        <v>0</v>
      </c>
      <c r="AP162" s="236">
        <f t="shared" si="27"/>
        <v>0</v>
      </c>
      <c r="AQ162" s="236">
        <f t="shared" si="27"/>
        <v>0</v>
      </c>
      <c r="AR162" s="236">
        <f t="shared" si="27"/>
        <v>0</v>
      </c>
      <c r="AS162" s="236">
        <f t="shared" si="27"/>
        <v>0</v>
      </c>
      <c r="AT162" s="236">
        <f t="shared" si="27"/>
        <v>0</v>
      </c>
      <c r="AU162" s="236">
        <f t="shared" si="27"/>
        <v>0</v>
      </c>
      <c r="AV162" s="236">
        <f t="shared" si="27"/>
        <v>0</v>
      </c>
      <c r="AW162" s="236">
        <f t="shared" si="27"/>
        <v>0</v>
      </c>
      <c r="AX162" s="236">
        <f t="shared" si="27"/>
        <v>0</v>
      </c>
      <c r="AY162" s="236">
        <f t="shared" si="27"/>
        <v>0</v>
      </c>
      <c r="AZ162" s="236">
        <f t="shared" si="27"/>
        <v>0</v>
      </c>
      <c r="BA162" s="236">
        <f t="shared" si="27"/>
        <v>0</v>
      </c>
      <c r="BB162" s="236">
        <f t="shared" si="28"/>
        <v>0</v>
      </c>
      <c r="BC162" s="223">
        <f t="shared" si="28"/>
        <v>0</v>
      </c>
      <c r="BD162" s="223">
        <f t="shared" si="28"/>
        <v>0</v>
      </c>
      <c r="BE162" s="223">
        <f t="shared" si="28"/>
        <v>0</v>
      </c>
      <c r="BF162" s="223">
        <f t="shared" si="28"/>
        <v>0</v>
      </c>
      <c r="BG162" s="223">
        <f t="shared" si="28"/>
        <v>0</v>
      </c>
      <c r="BH162" s="223">
        <f t="shared" si="28"/>
        <v>0</v>
      </c>
      <c r="BI162" s="223">
        <f t="shared" si="28"/>
        <v>0</v>
      </c>
      <c r="BJ162" s="223">
        <f t="shared" si="28"/>
        <v>0</v>
      </c>
      <c r="BK162" s="223">
        <f t="shared" si="28"/>
        <v>0</v>
      </c>
      <c r="BL162" s="223">
        <f t="shared" si="28"/>
        <v>0</v>
      </c>
      <c r="BM162" s="223">
        <f t="shared" si="28"/>
        <v>0</v>
      </c>
      <c r="BN162" s="223">
        <f t="shared" si="28"/>
        <v>0</v>
      </c>
      <c r="BO162" s="223">
        <f t="shared" si="28"/>
        <v>0</v>
      </c>
      <c r="BP162" s="223">
        <f t="shared" si="28"/>
        <v>0</v>
      </c>
      <c r="BQ162" s="223">
        <f t="shared" si="28"/>
        <v>0</v>
      </c>
      <c r="BR162" s="223">
        <f t="shared" si="29"/>
        <v>0</v>
      </c>
      <c r="BS162" s="223">
        <f t="shared" si="29"/>
        <v>0</v>
      </c>
      <c r="BT162" s="223">
        <f t="shared" si="29"/>
        <v>0</v>
      </c>
      <c r="BU162" s="223">
        <f t="shared" si="29"/>
        <v>0</v>
      </c>
      <c r="BV162" s="223">
        <f t="shared" si="29"/>
        <v>0</v>
      </c>
      <c r="BW162" s="223">
        <f t="shared" si="29"/>
        <v>0</v>
      </c>
      <c r="BX162" s="223">
        <f t="shared" si="29"/>
        <v>0</v>
      </c>
      <c r="BY162" s="223">
        <f t="shared" si="29"/>
        <v>0</v>
      </c>
      <c r="BZ162" s="223">
        <f t="shared" si="29"/>
        <v>0</v>
      </c>
      <c r="CA162" s="223">
        <f t="shared" si="29"/>
        <v>0</v>
      </c>
      <c r="CB162" s="223">
        <f t="shared" si="29"/>
        <v>0</v>
      </c>
      <c r="CC162" s="223">
        <f t="shared" si="29"/>
        <v>0</v>
      </c>
      <c r="CD162" s="223">
        <f t="shared" si="29"/>
        <v>0</v>
      </c>
      <c r="CE162" s="223">
        <f t="shared" si="29"/>
        <v>0</v>
      </c>
      <c r="CF162" s="223">
        <f t="shared" si="29"/>
        <v>0</v>
      </c>
      <c r="CG162" s="223">
        <f t="shared" si="29"/>
        <v>0</v>
      </c>
      <c r="CH162" s="223">
        <f t="shared" si="30"/>
        <v>0</v>
      </c>
      <c r="CI162" s="223">
        <f t="shared" si="30"/>
        <v>0</v>
      </c>
      <c r="CJ162" s="223">
        <f t="shared" si="30"/>
        <v>0</v>
      </c>
      <c r="CK162" s="223">
        <f t="shared" si="30"/>
        <v>0</v>
      </c>
      <c r="CL162" s="223">
        <f t="shared" si="30"/>
        <v>0</v>
      </c>
      <c r="CM162" s="223">
        <f t="shared" si="30"/>
        <v>0</v>
      </c>
      <c r="CN162" s="223">
        <f t="shared" si="30"/>
        <v>0</v>
      </c>
      <c r="CO162" s="223">
        <f t="shared" si="30"/>
        <v>0</v>
      </c>
      <c r="CP162" s="223">
        <f t="shared" si="30"/>
        <v>0</v>
      </c>
      <c r="CQ162" s="223">
        <f t="shared" si="30"/>
        <v>0</v>
      </c>
      <c r="CR162" s="223">
        <f t="shared" si="30"/>
        <v>0</v>
      </c>
      <c r="CS162" s="223">
        <f t="shared" si="30"/>
        <v>0</v>
      </c>
      <c r="CT162" s="223">
        <f t="shared" si="30"/>
        <v>0</v>
      </c>
      <c r="CU162" s="223">
        <f t="shared" si="30"/>
        <v>0</v>
      </c>
      <c r="CV162" s="223">
        <f t="shared" si="30"/>
        <v>0</v>
      </c>
      <c r="CW162" s="223">
        <f t="shared" si="30"/>
        <v>0</v>
      </c>
      <c r="CX162" s="223">
        <f t="shared" si="31"/>
        <v>0</v>
      </c>
      <c r="CY162" s="223">
        <f t="shared" si="33"/>
        <v>0</v>
      </c>
      <c r="CZ162" s="223">
        <f t="shared" si="33"/>
        <v>0</v>
      </c>
      <c r="DA162" s="223">
        <f t="shared" si="33"/>
        <v>0</v>
      </c>
      <c r="DB162" s="191"/>
      <c r="DC162" s="191"/>
      <c r="DD162" s="191"/>
      <c r="DE162" s="191"/>
      <c r="DF162" s="191"/>
      <c r="DG162" s="191"/>
      <c r="DH162" s="191"/>
      <c r="DI162" s="191"/>
      <c r="DJ162" s="191"/>
      <c r="DK162" s="191"/>
      <c r="DL162" s="191"/>
      <c r="DM162" s="191"/>
      <c r="DN162" s="191"/>
      <c r="DO162" s="191"/>
      <c r="DP162" s="191"/>
      <c r="DQ162" s="191"/>
      <c r="DR162" s="191"/>
      <c r="DS162" s="230" t="str">
        <f t="shared" si="17"/>
        <v>9N</v>
      </c>
      <c r="DT162" s="191"/>
      <c r="DU162" s="191"/>
      <c r="DV162" s="191"/>
      <c r="DW162" s="191"/>
      <c r="DX162" s="191"/>
      <c r="DY162" s="191"/>
      <c r="DZ162" s="191"/>
      <c r="EA162" s="231" t="str">
        <f>IF($C$105=$B$106,AU$115,IF($C$105=$B$107,AU$116,IF($C$105=$B$108,AU$117,"")))</f>
        <v>17E</v>
      </c>
      <c r="EB162" s="191"/>
      <c r="EC162" s="191"/>
      <c r="ED162" s="191"/>
      <c r="EE162" s="191"/>
      <c r="EF162" s="191"/>
      <c r="EG162" s="191"/>
      <c r="EH162" s="191"/>
      <c r="EI162" s="191"/>
    </row>
    <row r="163" spans="1:139" x14ac:dyDescent="0.35">
      <c r="A163" s="191">
        <f t="shared" si="16"/>
        <v>0</v>
      </c>
      <c r="B163" s="191">
        <f t="shared" si="18"/>
        <v>43</v>
      </c>
      <c r="C163" s="191"/>
      <c r="D163" s="191" t="s">
        <v>377</v>
      </c>
      <c r="E163" s="191"/>
      <c r="F163" s="191"/>
      <c r="G163" s="223">
        <f t="shared" si="32"/>
        <v>0</v>
      </c>
      <c r="H163" s="223">
        <f t="shared" si="32"/>
        <v>0</v>
      </c>
      <c r="I163" s="223">
        <f t="shared" si="32"/>
        <v>0</v>
      </c>
      <c r="J163" s="223">
        <f t="shared" si="32"/>
        <v>0</v>
      </c>
      <c r="K163" s="223">
        <f t="shared" si="32"/>
        <v>0</v>
      </c>
      <c r="L163" s="223">
        <f t="shared" si="32"/>
        <v>0</v>
      </c>
      <c r="M163" s="223">
        <f t="shared" si="32"/>
        <v>0</v>
      </c>
      <c r="N163" s="223">
        <f t="shared" si="32"/>
        <v>0</v>
      </c>
      <c r="O163" s="223">
        <f t="shared" si="32"/>
        <v>0</v>
      </c>
      <c r="P163" s="223">
        <f t="shared" si="32"/>
        <v>0</v>
      </c>
      <c r="Q163" s="223">
        <f t="shared" si="32"/>
        <v>0</v>
      </c>
      <c r="R163" s="223">
        <f t="shared" si="32"/>
        <v>0</v>
      </c>
      <c r="S163" s="224">
        <f t="shared" si="32"/>
        <v>0</v>
      </c>
      <c r="T163" s="234">
        <f t="shared" si="32"/>
        <v>0</v>
      </c>
      <c r="U163" s="234">
        <f t="shared" si="32"/>
        <v>0</v>
      </c>
      <c r="V163" s="237">
        <f t="shared" si="26"/>
        <v>0</v>
      </c>
      <c r="W163" s="237">
        <f t="shared" si="26"/>
        <v>0</v>
      </c>
      <c r="X163" s="235">
        <f t="shared" si="26"/>
        <v>0</v>
      </c>
      <c r="Y163" s="235">
        <f t="shared" si="26"/>
        <v>0</v>
      </c>
      <c r="Z163" s="235">
        <f t="shared" si="26"/>
        <v>0</v>
      </c>
      <c r="AA163" s="235">
        <f t="shared" si="26"/>
        <v>0</v>
      </c>
      <c r="AB163" s="235">
        <f t="shared" si="26"/>
        <v>0</v>
      </c>
      <c r="AC163" s="232">
        <f t="shared" si="26"/>
        <v>0</v>
      </c>
      <c r="AD163" s="232">
        <f t="shared" si="26"/>
        <v>0</v>
      </c>
      <c r="AE163" s="232">
        <f t="shared" si="26"/>
        <v>0</v>
      </c>
      <c r="AF163" s="232">
        <f t="shared" si="26"/>
        <v>0</v>
      </c>
      <c r="AG163" s="232">
        <f t="shared" si="26"/>
        <v>0</v>
      </c>
      <c r="AH163" s="232">
        <f t="shared" si="26"/>
        <v>0</v>
      </c>
      <c r="AI163" s="232">
        <f t="shared" si="26"/>
        <v>0</v>
      </c>
      <c r="AJ163" s="232">
        <f t="shared" si="26"/>
        <v>0</v>
      </c>
      <c r="AK163" s="232">
        <f t="shared" si="26"/>
        <v>0</v>
      </c>
      <c r="AL163" s="232">
        <f t="shared" si="27"/>
        <v>0</v>
      </c>
      <c r="AM163" s="232">
        <f t="shared" si="27"/>
        <v>0</v>
      </c>
      <c r="AN163" s="226">
        <f t="shared" si="27"/>
        <v>0</v>
      </c>
      <c r="AO163" s="226">
        <f t="shared" si="27"/>
        <v>0</v>
      </c>
      <c r="AP163" s="236">
        <f t="shared" si="27"/>
        <v>0</v>
      </c>
      <c r="AQ163" s="236">
        <f t="shared" si="27"/>
        <v>0</v>
      </c>
      <c r="AR163" s="236">
        <f t="shared" si="27"/>
        <v>0</v>
      </c>
      <c r="AS163" s="236">
        <f t="shared" si="27"/>
        <v>0</v>
      </c>
      <c r="AT163" s="236">
        <f t="shared" si="27"/>
        <v>0</v>
      </c>
      <c r="AU163" s="236">
        <f t="shared" si="27"/>
        <v>0</v>
      </c>
      <c r="AV163" s="236">
        <f t="shared" si="27"/>
        <v>0</v>
      </c>
      <c r="AW163" s="236">
        <f t="shared" si="27"/>
        <v>0</v>
      </c>
      <c r="AX163" s="236">
        <f t="shared" si="27"/>
        <v>0</v>
      </c>
      <c r="AY163" s="236">
        <f t="shared" si="27"/>
        <v>0</v>
      </c>
      <c r="AZ163" s="236">
        <f t="shared" si="27"/>
        <v>0</v>
      </c>
      <c r="BA163" s="236">
        <f t="shared" si="27"/>
        <v>0</v>
      </c>
      <c r="BB163" s="236">
        <f t="shared" si="28"/>
        <v>0</v>
      </c>
      <c r="BC163" s="236">
        <f t="shared" si="28"/>
        <v>0</v>
      </c>
      <c r="BD163" s="223">
        <f t="shared" si="28"/>
        <v>0</v>
      </c>
      <c r="BE163" s="223">
        <f t="shared" si="28"/>
        <v>0</v>
      </c>
      <c r="BF163" s="223">
        <f t="shared" si="28"/>
        <v>0</v>
      </c>
      <c r="BG163" s="223">
        <f t="shared" si="28"/>
        <v>0</v>
      </c>
      <c r="BH163" s="223">
        <f t="shared" si="28"/>
        <v>0</v>
      </c>
      <c r="BI163" s="223">
        <f t="shared" si="28"/>
        <v>0</v>
      </c>
      <c r="BJ163" s="223">
        <f t="shared" si="28"/>
        <v>0</v>
      </c>
      <c r="BK163" s="223">
        <f t="shared" si="28"/>
        <v>0</v>
      </c>
      <c r="BL163" s="223">
        <f t="shared" si="28"/>
        <v>0</v>
      </c>
      <c r="BM163" s="223">
        <f t="shared" si="28"/>
        <v>0</v>
      </c>
      <c r="BN163" s="223">
        <f t="shared" si="28"/>
        <v>0</v>
      </c>
      <c r="BO163" s="223">
        <f t="shared" si="28"/>
        <v>0</v>
      </c>
      <c r="BP163" s="223">
        <f t="shared" si="28"/>
        <v>0</v>
      </c>
      <c r="BQ163" s="223">
        <f t="shared" si="28"/>
        <v>0</v>
      </c>
      <c r="BR163" s="223">
        <f t="shared" si="29"/>
        <v>0</v>
      </c>
      <c r="BS163" s="223">
        <f t="shared" si="29"/>
        <v>0</v>
      </c>
      <c r="BT163" s="223">
        <f t="shared" si="29"/>
        <v>0</v>
      </c>
      <c r="BU163" s="223">
        <f t="shared" si="29"/>
        <v>0</v>
      </c>
      <c r="BV163" s="223">
        <f t="shared" si="29"/>
        <v>0</v>
      </c>
      <c r="BW163" s="223">
        <f t="shared" si="29"/>
        <v>0</v>
      </c>
      <c r="BX163" s="223">
        <f t="shared" si="29"/>
        <v>0</v>
      </c>
      <c r="BY163" s="223">
        <f t="shared" si="29"/>
        <v>0</v>
      </c>
      <c r="BZ163" s="223">
        <f t="shared" si="29"/>
        <v>0</v>
      </c>
      <c r="CA163" s="223">
        <f t="shared" si="29"/>
        <v>0</v>
      </c>
      <c r="CB163" s="223">
        <f t="shared" si="29"/>
        <v>0</v>
      </c>
      <c r="CC163" s="223">
        <f t="shared" si="29"/>
        <v>0</v>
      </c>
      <c r="CD163" s="223">
        <f t="shared" si="29"/>
        <v>0</v>
      </c>
      <c r="CE163" s="223">
        <f t="shared" si="29"/>
        <v>0</v>
      </c>
      <c r="CF163" s="223">
        <f t="shared" si="29"/>
        <v>0</v>
      </c>
      <c r="CG163" s="223">
        <f t="shared" si="29"/>
        <v>0</v>
      </c>
      <c r="CH163" s="223">
        <f t="shared" si="30"/>
        <v>0</v>
      </c>
      <c r="CI163" s="223">
        <f t="shared" si="30"/>
        <v>0</v>
      </c>
      <c r="CJ163" s="223">
        <f t="shared" si="30"/>
        <v>0</v>
      </c>
      <c r="CK163" s="223">
        <f t="shared" si="30"/>
        <v>0</v>
      </c>
      <c r="CL163" s="223">
        <f t="shared" si="30"/>
        <v>0</v>
      </c>
      <c r="CM163" s="223">
        <f t="shared" si="30"/>
        <v>0</v>
      </c>
      <c r="CN163" s="223">
        <f t="shared" si="30"/>
        <v>0</v>
      </c>
      <c r="CO163" s="223">
        <f t="shared" si="30"/>
        <v>0</v>
      </c>
      <c r="CP163" s="223">
        <f t="shared" si="30"/>
        <v>0</v>
      </c>
      <c r="CQ163" s="223">
        <f t="shared" si="30"/>
        <v>0</v>
      </c>
      <c r="CR163" s="223">
        <f t="shared" si="30"/>
        <v>0</v>
      </c>
      <c r="CS163" s="223">
        <f t="shared" si="30"/>
        <v>0</v>
      </c>
      <c r="CT163" s="223">
        <f t="shared" si="30"/>
        <v>0</v>
      </c>
      <c r="CU163" s="223">
        <f t="shared" si="30"/>
        <v>0</v>
      </c>
      <c r="CV163" s="223">
        <f t="shared" si="30"/>
        <v>0</v>
      </c>
      <c r="CW163" s="223">
        <f t="shared" si="30"/>
        <v>0</v>
      </c>
      <c r="CX163" s="223">
        <f t="shared" si="31"/>
        <v>0</v>
      </c>
      <c r="CY163" s="223">
        <f t="shared" si="33"/>
        <v>0</v>
      </c>
      <c r="CZ163" s="223">
        <f t="shared" si="33"/>
        <v>0</v>
      </c>
      <c r="DA163" s="223">
        <f t="shared" si="33"/>
        <v>0</v>
      </c>
      <c r="DB163" s="191"/>
      <c r="DC163" s="191"/>
      <c r="DD163" s="191"/>
      <c r="DE163" s="191"/>
      <c r="DF163" s="191"/>
      <c r="DG163" s="191"/>
      <c r="DH163" s="191"/>
      <c r="DI163" s="191"/>
      <c r="DJ163" s="191"/>
      <c r="DK163" s="191"/>
      <c r="DL163" s="191"/>
      <c r="DM163" s="191"/>
      <c r="DN163" s="191"/>
      <c r="DO163" s="191"/>
      <c r="DP163" s="191"/>
      <c r="DQ163" s="191"/>
      <c r="DR163" s="191"/>
      <c r="DS163" s="230" t="str">
        <f t="shared" si="17"/>
        <v>8N</v>
      </c>
      <c r="DT163" s="191"/>
      <c r="DU163" s="191"/>
      <c r="DV163" s="191"/>
      <c r="DW163" s="191"/>
      <c r="DX163" s="191"/>
      <c r="DY163" s="191"/>
      <c r="DZ163" s="191"/>
      <c r="EA163" s="231" t="str">
        <f>IF($C$105=$B$106,AV$115,IF($C$105=$B$107,AV$116,IF($C$105=$B$108,AV$117,"")))</f>
        <v>18E</v>
      </c>
      <c r="EB163" s="191"/>
      <c r="EC163" s="191"/>
      <c r="ED163" s="191"/>
      <c r="EE163" s="191"/>
      <c r="EF163" s="191"/>
      <c r="EG163" s="191"/>
      <c r="EH163" s="191"/>
      <c r="EI163" s="191"/>
    </row>
    <row r="164" spans="1:139" x14ac:dyDescent="0.35">
      <c r="A164" s="191">
        <f t="shared" si="16"/>
        <v>0</v>
      </c>
      <c r="B164" s="191">
        <f t="shared" si="18"/>
        <v>44</v>
      </c>
      <c r="C164" s="191"/>
      <c r="D164" s="191" t="s">
        <v>379</v>
      </c>
      <c r="E164" s="191"/>
      <c r="F164" s="191"/>
      <c r="G164" s="223">
        <f t="shared" si="32"/>
        <v>0</v>
      </c>
      <c r="H164" s="223">
        <f t="shared" si="32"/>
        <v>0</v>
      </c>
      <c r="I164" s="223">
        <f t="shared" si="32"/>
        <v>0</v>
      </c>
      <c r="J164" s="223">
        <f t="shared" si="32"/>
        <v>0</v>
      </c>
      <c r="K164" s="223">
        <f t="shared" si="32"/>
        <v>0</v>
      </c>
      <c r="L164" s="223">
        <f t="shared" si="32"/>
        <v>0</v>
      </c>
      <c r="M164" s="223">
        <f t="shared" si="32"/>
        <v>0</v>
      </c>
      <c r="N164" s="223">
        <f t="shared" si="32"/>
        <v>0</v>
      </c>
      <c r="O164" s="223">
        <f t="shared" si="32"/>
        <v>0</v>
      </c>
      <c r="P164" s="223">
        <f t="shared" si="32"/>
        <v>0</v>
      </c>
      <c r="Q164" s="223">
        <f t="shared" si="32"/>
        <v>0</v>
      </c>
      <c r="R164" s="223">
        <f t="shared" si="32"/>
        <v>0</v>
      </c>
      <c r="S164" s="224">
        <f t="shared" si="32"/>
        <v>0</v>
      </c>
      <c r="T164" s="224">
        <f t="shared" si="32"/>
        <v>0</v>
      </c>
      <c r="U164" s="234">
        <f t="shared" si="32"/>
        <v>0</v>
      </c>
      <c r="V164" s="237">
        <f t="shared" si="26"/>
        <v>0</v>
      </c>
      <c r="W164" s="237">
        <f t="shared" si="26"/>
        <v>0</v>
      </c>
      <c r="X164" s="235">
        <f t="shared" si="26"/>
        <v>0</v>
      </c>
      <c r="Y164" s="235">
        <f t="shared" si="26"/>
        <v>0</v>
      </c>
      <c r="Z164" s="237">
        <f t="shared" si="26"/>
        <v>0</v>
      </c>
      <c r="AA164" s="235">
        <f t="shared" si="26"/>
        <v>0</v>
      </c>
      <c r="AB164" s="235">
        <f t="shared" si="26"/>
        <v>0</v>
      </c>
      <c r="AC164" s="235">
        <f t="shared" si="26"/>
        <v>0</v>
      </c>
      <c r="AD164" s="232">
        <f t="shared" si="26"/>
        <v>0</v>
      </c>
      <c r="AE164" s="232">
        <f t="shared" si="26"/>
        <v>0</v>
      </c>
      <c r="AF164" s="232">
        <f t="shared" si="26"/>
        <v>0</v>
      </c>
      <c r="AG164" s="232">
        <f t="shared" si="26"/>
        <v>0</v>
      </c>
      <c r="AH164" s="232">
        <f t="shared" si="26"/>
        <v>0</v>
      </c>
      <c r="AI164" s="232">
        <f t="shared" si="26"/>
        <v>0</v>
      </c>
      <c r="AJ164" s="232">
        <f t="shared" si="26"/>
        <v>0</v>
      </c>
      <c r="AK164" s="232">
        <f t="shared" si="26"/>
        <v>0</v>
      </c>
      <c r="AL164" s="232">
        <f t="shared" si="27"/>
        <v>0</v>
      </c>
      <c r="AM164" s="232">
        <f t="shared" si="27"/>
        <v>0</v>
      </c>
      <c r="AN164" s="226">
        <f t="shared" si="27"/>
        <v>0</v>
      </c>
      <c r="AO164" s="236">
        <f t="shared" si="27"/>
        <v>0</v>
      </c>
      <c r="AP164" s="236">
        <f t="shared" si="27"/>
        <v>0</v>
      </c>
      <c r="AQ164" s="236">
        <f t="shared" si="27"/>
        <v>0</v>
      </c>
      <c r="AR164" s="236">
        <f t="shared" si="27"/>
        <v>0</v>
      </c>
      <c r="AS164" s="236">
        <f t="shared" si="27"/>
        <v>0</v>
      </c>
      <c r="AT164" s="236">
        <f t="shared" si="27"/>
        <v>0</v>
      </c>
      <c r="AU164" s="236">
        <f t="shared" si="27"/>
        <v>0</v>
      </c>
      <c r="AV164" s="236">
        <f t="shared" si="27"/>
        <v>0</v>
      </c>
      <c r="AW164" s="236">
        <f t="shared" si="27"/>
        <v>0</v>
      </c>
      <c r="AX164" s="236">
        <f t="shared" si="27"/>
        <v>0</v>
      </c>
      <c r="AY164" s="236">
        <f t="shared" si="27"/>
        <v>0</v>
      </c>
      <c r="AZ164" s="236">
        <f t="shared" si="27"/>
        <v>0</v>
      </c>
      <c r="BA164" s="236">
        <f t="shared" si="27"/>
        <v>0</v>
      </c>
      <c r="BB164" s="236">
        <f t="shared" si="28"/>
        <v>0</v>
      </c>
      <c r="BC164" s="236">
        <f t="shared" si="28"/>
        <v>0</v>
      </c>
      <c r="BD164" s="236">
        <f t="shared" si="28"/>
        <v>0</v>
      </c>
      <c r="BE164" s="236">
        <f t="shared" si="28"/>
        <v>0</v>
      </c>
      <c r="BF164" s="223">
        <f t="shared" si="28"/>
        <v>0</v>
      </c>
      <c r="BG164" s="223">
        <f t="shared" si="28"/>
        <v>0</v>
      </c>
      <c r="BH164" s="223">
        <f t="shared" si="28"/>
        <v>0</v>
      </c>
      <c r="BI164" s="223">
        <f t="shared" si="28"/>
        <v>0</v>
      </c>
      <c r="BJ164" s="223">
        <f t="shared" si="28"/>
        <v>0</v>
      </c>
      <c r="BK164" s="223">
        <f t="shared" si="28"/>
        <v>0</v>
      </c>
      <c r="BL164" s="223">
        <f t="shared" si="28"/>
        <v>0</v>
      </c>
      <c r="BM164" s="223">
        <f t="shared" si="28"/>
        <v>0</v>
      </c>
      <c r="BN164" s="223">
        <f t="shared" si="28"/>
        <v>0</v>
      </c>
      <c r="BO164" s="223">
        <f t="shared" si="28"/>
        <v>0</v>
      </c>
      <c r="BP164" s="223">
        <f t="shared" si="28"/>
        <v>0</v>
      </c>
      <c r="BQ164" s="223">
        <f t="shared" si="28"/>
        <v>0</v>
      </c>
      <c r="BR164" s="223">
        <f t="shared" si="29"/>
        <v>0</v>
      </c>
      <c r="BS164" s="223">
        <f t="shared" si="29"/>
        <v>0</v>
      </c>
      <c r="BT164" s="223">
        <f t="shared" si="29"/>
        <v>0</v>
      </c>
      <c r="BU164" s="223">
        <f t="shared" si="29"/>
        <v>0</v>
      </c>
      <c r="BV164" s="223">
        <f t="shared" si="29"/>
        <v>0</v>
      </c>
      <c r="BW164" s="223">
        <f t="shared" si="29"/>
        <v>0</v>
      </c>
      <c r="BX164" s="223">
        <f t="shared" si="29"/>
        <v>0</v>
      </c>
      <c r="BY164" s="223">
        <f t="shared" si="29"/>
        <v>0</v>
      </c>
      <c r="BZ164" s="223">
        <f t="shared" si="29"/>
        <v>0</v>
      </c>
      <c r="CA164" s="223">
        <f t="shared" si="29"/>
        <v>0</v>
      </c>
      <c r="CB164" s="223">
        <f t="shared" si="29"/>
        <v>0</v>
      </c>
      <c r="CC164" s="223">
        <f t="shared" si="29"/>
        <v>0</v>
      </c>
      <c r="CD164" s="223">
        <f t="shared" si="29"/>
        <v>0</v>
      </c>
      <c r="CE164" s="223">
        <f t="shared" si="29"/>
        <v>0</v>
      </c>
      <c r="CF164" s="223">
        <f t="shared" si="29"/>
        <v>0</v>
      </c>
      <c r="CG164" s="223">
        <f t="shared" si="29"/>
        <v>0</v>
      </c>
      <c r="CH164" s="223">
        <f t="shared" si="30"/>
        <v>0</v>
      </c>
      <c r="CI164" s="223">
        <f t="shared" si="30"/>
        <v>0</v>
      </c>
      <c r="CJ164" s="223">
        <f t="shared" si="30"/>
        <v>0</v>
      </c>
      <c r="CK164" s="223">
        <f t="shared" si="30"/>
        <v>0</v>
      </c>
      <c r="CL164" s="223">
        <f t="shared" si="30"/>
        <v>0</v>
      </c>
      <c r="CM164" s="223">
        <f t="shared" si="30"/>
        <v>0</v>
      </c>
      <c r="CN164" s="223">
        <f t="shared" si="30"/>
        <v>0</v>
      </c>
      <c r="CO164" s="223">
        <f t="shared" si="30"/>
        <v>0</v>
      </c>
      <c r="CP164" s="223">
        <f t="shared" si="30"/>
        <v>0</v>
      </c>
      <c r="CQ164" s="223">
        <f t="shared" si="30"/>
        <v>0</v>
      </c>
      <c r="CR164" s="223">
        <f t="shared" si="30"/>
        <v>0</v>
      </c>
      <c r="CS164" s="223">
        <f t="shared" si="30"/>
        <v>0</v>
      </c>
      <c r="CT164" s="223">
        <f t="shared" si="30"/>
        <v>0</v>
      </c>
      <c r="CU164" s="223">
        <f t="shared" si="30"/>
        <v>0</v>
      </c>
      <c r="CV164" s="223">
        <f t="shared" si="30"/>
        <v>0</v>
      </c>
      <c r="CW164" s="223">
        <f t="shared" si="30"/>
        <v>0</v>
      </c>
      <c r="CX164" s="223">
        <f t="shared" si="31"/>
        <v>0</v>
      </c>
      <c r="CY164" s="223">
        <f t="shared" si="33"/>
        <v>0</v>
      </c>
      <c r="CZ164" s="223">
        <f t="shared" si="33"/>
        <v>0</v>
      </c>
      <c r="DA164" s="223">
        <f t="shared" si="33"/>
        <v>0</v>
      </c>
      <c r="DB164" s="191"/>
      <c r="DC164" s="191"/>
      <c r="DD164" s="191"/>
      <c r="DE164" s="191"/>
      <c r="DF164" s="191"/>
      <c r="DG164" s="191"/>
      <c r="DH164" s="191"/>
      <c r="DI164" s="191"/>
      <c r="DJ164" s="191"/>
      <c r="DK164" s="191"/>
      <c r="DL164" s="191"/>
      <c r="DM164" s="191"/>
      <c r="DN164" s="191"/>
      <c r="DO164" s="191"/>
      <c r="DP164" s="191"/>
      <c r="DQ164" s="191"/>
      <c r="DR164" s="191"/>
      <c r="DS164" s="230" t="str">
        <f t="shared" si="17"/>
        <v>7N</v>
      </c>
      <c r="DT164" s="191"/>
      <c r="DU164" s="191"/>
      <c r="DV164" s="191"/>
      <c r="DW164" s="191"/>
      <c r="DX164" s="191"/>
      <c r="DY164" s="191"/>
      <c r="DZ164" s="191"/>
      <c r="EA164" s="231" t="str">
        <f>IF($C$105=$B$106,AW$115,IF($C$105=$B$107,AW$116,IF($C$105=$B$108,AW$117,"")))</f>
        <v>19E</v>
      </c>
      <c r="EB164" s="191"/>
      <c r="EC164" s="191"/>
      <c r="ED164" s="191"/>
      <c r="EE164" s="191"/>
      <c r="EF164" s="191"/>
      <c r="EG164" s="191"/>
      <c r="EH164" s="191"/>
      <c r="EI164" s="191"/>
    </row>
    <row r="165" spans="1:139" x14ac:dyDescent="0.35">
      <c r="A165" s="191">
        <f t="shared" si="16"/>
        <v>0</v>
      </c>
      <c r="B165" s="191">
        <f t="shared" si="18"/>
        <v>45</v>
      </c>
      <c r="C165" s="191"/>
      <c r="D165" s="191" t="s">
        <v>381</v>
      </c>
      <c r="E165" s="191"/>
      <c r="F165" s="191"/>
      <c r="G165" s="223">
        <f t="shared" si="32"/>
        <v>0</v>
      </c>
      <c r="H165" s="223">
        <f t="shared" si="32"/>
        <v>0</v>
      </c>
      <c r="I165" s="223">
        <f t="shared" si="32"/>
        <v>0</v>
      </c>
      <c r="J165" s="223">
        <f t="shared" si="32"/>
        <v>0</v>
      </c>
      <c r="K165" s="223">
        <f t="shared" si="32"/>
        <v>0</v>
      </c>
      <c r="L165" s="223">
        <f t="shared" si="32"/>
        <v>0</v>
      </c>
      <c r="M165" s="223">
        <f t="shared" si="32"/>
        <v>0</v>
      </c>
      <c r="N165" s="223">
        <f t="shared" si="32"/>
        <v>0</v>
      </c>
      <c r="O165" s="223">
        <f t="shared" si="32"/>
        <v>0</v>
      </c>
      <c r="P165" s="223">
        <f t="shared" si="32"/>
        <v>0</v>
      </c>
      <c r="Q165" s="223">
        <f t="shared" si="32"/>
        <v>0</v>
      </c>
      <c r="R165" s="223">
        <f t="shared" si="32"/>
        <v>0</v>
      </c>
      <c r="S165" s="223">
        <f t="shared" si="32"/>
        <v>0</v>
      </c>
      <c r="T165" s="224">
        <f t="shared" si="32"/>
        <v>0</v>
      </c>
      <c r="U165" s="224">
        <f t="shared" si="32"/>
        <v>0</v>
      </c>
      <c r="V165" s="234">
        <f t="shared" si="26"/>
        <v>0</v>
      </c>
      <c r="W165" s="237">
        <f t="shared" si="26"/>
        <v>0</v>
      </c>
      <c r="X165" s="237">
        <f t="shared" si="26"/>
        <v>0</v>
      </c>
      <c r="Y165" s="237">
        <f t="shared" si="26"/>
        <v>0</v>
      </c>
      <c r="Z165" s="235">
        <f t="shared" si="26"/>
        <v>0</v>
      </c>
      <c r="AA165" s="235">
        <f t="shared" si="26"/>
        <v>0</v>
      </c>
      <c r="AB165" s="235">
        <f t="shared" si="26"/>
        <v>0</v>
      </c>
      <c r="AC165" s="235">
        <f t="shared" si="26"/>
        <v>0</v>
      </c>
      <c r="AD165" s="235">
        <f t="shared" si="26"/>
        <v>0</v>
      </c>
      <c r="AE165" s="232">
        <f t="shared" si="26"/>
        <v>0</v>
      </c>
      <c r="AF165" s="232">
        <f t="shared" si="26"/>
        <v>0</v>
      </c>
      <c r="AG165" s="232">
        <f t="shared" si="26"/>
        <v>0</v>
      </c>
      <c r="AH165" s="232">
        <f t="shared" si="26"/>
        <v>0</v>
      </c>
      <c r="AI165" s="232">
        <f t="shared" si="26"/>
        <v>0</v>
      </c>
      <c r="AJ165" s="232">
        <f t="shared" si="26"/>
        <v>0</v>
      </c>
      <c r="AK165" s="232">
        <f t="shared" si="26"/>
        <v>0</v>
      </c>
      <c r="AL165" s="233">
        <f t="shared" si="27"/>
        <v>0</v>
      </c>
      <c r="AM165" s="233">
        <f t="shared" si="27"/>
        <v>0</v>
      </c>
      <c r="AN165" s="236">
        <f t="shared" si="27"/>
        <v>0</v>
      </c>
      <c r="AO165" s="236">
        <f t="shared" si="27"/>
        <v>0</v>
      </c>
      <c r="AP165" s="236">
        <f t="shared" si="27"/>
        <v>0</v>
      </c>
      <c r="AQ165" s="236">
        <f t="shared" si="27"/>
        <v>0</v>
      </c>
      <c r="AR165" s="236">
        <f t="shared" si="27"/>
        <v>0</v>
      </c>
      <c r="AS165" s="236">
        <f t="shared" si="27"/>
        <v>0</v>
      </c>
      <c r="AT165" s="236">
        <f t="shared" si="27"/>
        <v>0</v>
      </c>
      <c r="AU165" s="236">
        <f t="shared" si="27"/>
        <v>0</v>
      </c>
      <c r="AV165" s="236">
        <f t="shared" si="27"/>
        <v>0</v>
      </c>
      <c r="AW165" s="236">
        <f t="shared" si="27"/>
        <v>0</v>
      </c>
      <c r="AX165" s="236">
        <f t="shared" si="27"/>
        <v>0</v>
      </c>
      <c r="AY165" s="236">
        <f t="shared" si="27"/>
        <v>0</v>
      </c>
      <c r="AZ165" s="236">
        <f t="shared" si="27"/>
        <v>0</v>
      </c>
      <c r="BA165" s="236">
        <f t="shared" si="27"/>
        <v>0</v>
      </c>
      <c r="BB165" s="236">
        <f t="shared" si="28"/>
        <v>0</v>
      </c>
      <c r="BC165" s="236">
        <f t="shared" si="28"/>
        <v>0</v>
      </c>
      <c r="BD165" s="236">
        <f t="shared" si="28"/>
        <v>0</v>
      </c>
      <c r="BE165" s="236">
        <f t="shared" si="28"/>
        <v>0</v>
      </c>
      <c r="BF165" s="236">
        <f t="shared" si="28"/>
        <v>0</v>
      </c>
      <c r="BG165" s="223">
        <f t="shared" si="28"/>
        <v>0</v>
      </c>
      <c r="BH165" s="223">
        <f t="shared" si="28"/>
        <v>0</v>
      </c>
      <c r="BI165" s="223">
        <f t="shared" si="28"/>
        <v>0</v>
      </c>
      <c r="BJ165" s="223">
        <f t="shared" si="28"/>
        <v>0</v>
      </c>
      <c r="BK165" s="223">
        <f t="shared" si="28"/>
        <v>0</v>
      </c>
      <c r="BL165" s="223">
        <f t="shared" si="28"/>
        <v>0</v>
      </c>
      <c r="BM165" s="223">
        <f t="shared" si="28"/>
        <v>0</v>
      </c>
      <c r="BN165" s="223">
        <f t="shared" si="28"/>
        <v>0</v>
      </c>
      <c r="BO165" s="223">
        <f t="shared" si="28"/>
        <v>0</v>
      </c>
      <c r="BP165" s="223">
        <f t="shared" si="28"/>
        <v>0</v>
      </c>
      <c r="BQ165" s="223">
        <f t="shared" si="28"/>
        <v>0</v>
      </c>
      <c r="BR165" s="223">
        <f t="shared" si="29"/>
        <v>0</v>
      </c>
      <c r="BS165" s="223">
        <f t="shared" si="29"/>
        <v>0</v>
      </c>
      <c r="BT165" s="223">
        <f t="shared" si="29"/>
        <v>0</v>
      </c>
      <c r="BU165" s="223">
        <f t="shared" si="29"/>
        <v>0</v>
      </c>
      <c r="BV165" s="223">
        <f t="shared" si="29"/>
        <v>0</v>
      </c>
      <c r="BW165" s="223">
        <f t="shared" si="29"/>
        <v>0</v>
      </c>
      <c r="BX165" s="223">
        <f t="shared" si="29"/>
        <v>0</v>
      </c>
      <c r="BY165" s="223">
        <f t="shared" si="29"/>
        <v>0</v>
      </c>
      <c r="BZ165" s="223">
        <f t="shared" si="29"/>
        <v>0</v>
      </c>
      <c r="CA165" s="223">
        <f t="shared" si="29"/>
        <v>0</v>
      </c>
      <c r="CB165" s="223">
        <f t="shared" si="29"/>
        <v>0</v>
      </c>
      <c r="CC165" s="223">
        <f t="shared" si="29"/>
        <v>0</v>
      </c>
      <c r="CD165" s="223">
        <f t="shared" si="29"/>
        <v>0</v>
      </c>
      <c r="CE165" s="223">
        <f t="shared" si="29"/>
        <v>0</v>
      </c>
      <c r="CF165" s="223">
        <f t="shared" si="29"/>
        <v>0</v>
      </c>
      <c r="CG165" s="223">
        <f t="shared" si="29"/>
        <v>0</v>
      </c>
      <c r="CH165" s="223">
        <f t="shared" si="30"/>
        <v>0</v>
      </c>
      <c r="CI165" s="223">
        <f t="shared" si="30"/>
        <v>0</v>
      </c>
      <c r="CJ165" s="223">
        <f t="shared" si="30"/>
        <v>0</v>
      </c>
      <c r="CK165" s="223">
        <f t="shared" si="30"/>
        <v>0</v>
      </c>
      <c r="CL165" s="223">
        <f t="shared" si="30"/>
        <v>0</v>
      </c>
      <c r="CM165" s="223">
        <f t="shared" si="30"/>
        <v>0</v>
      </c>
      <c r="CN165" s="223">
        <f t="shared" si="30"/>
        <v>0</v>
      </c>
      <c r="CO165" s="223">
        <f t="shared" si="30"/>
        <v>0</v>
      </c>
      <c r="CP165" s="223">
        <f t="shared" si="30"/>
        <v>0</v>
      </c>
      <c r="CQ165" s="223">
        <f t="shared" si="30"/>
        <v>0</v>
      </c>
      <c r="CR165" s="223">
        <f t="shared" si="30"/>
        <v>0</v>
      </c>
      <c r="CS165" s="223">
        <f t="shared" si="30"/>
        <v>0</v>
      </c>
      <c r="CT165" s="223">
        <f t="shared" si="30"/>
        <v>0</v>
      </c>
      <c r="CU165" s="223">
        <f t="shared" si="30"/>
        <v>0</v>
      </c>
      <c r="CV165" s="223">
        <f t="shared" si="30"/>
        <v>0</v>
      </c>
      <c r="CW165" s="223">
        <f t="shared" si="30"/>
        <v>0</v>
      </c>
      <c r="CX165" s="223">
        <f t="shared" si="31"/>
        <v>0</v>
      </c>
      <c r="CY165" s="223">
        <f t="shared" si="33"/>
        <v>0</v>
      </c>
      <c r="CZ165" s="223">
        <f t="shared" si="33"/>
        <v>0</v>
      </c>
      <c r="DA165" s="223">
        <f t="shared" si="33"/>
        <v>0</v>
      </c>
      <c r="DB165" s="191"/>
      <c r="DC165" s="191"/>
      <c r="DD165" s="191"/>
      <c r="DE165" s="191"/>
      <c r="DF165" s="191"/>
      <c r="DG165" s="191"/>
      <c r="DH165" s="191"/>
      <c r="DI165" s="191"/>
      <c r="DJ165" s="191"/>
      <c r="DK165" s="191"/>
      <c r="DL165" s="191"/>
      <c r="DM165" s="191"/>
      <c r="DN165" s="191"/>
      <c r="DO165" s="191"/>
      <c r="DP165" s="191"/>
      <c r="DQ165" s="191"/>
      <c r="DR165" s="191"/>
      <c r="DS165" s="230" t="str">
        <f t="shared" si="17"/>
        <v>6N</v>
      </c>
      <c r="DT165" s="191"/>
      <c r="DU165" s="191"/>
      <c r="DV165" s="191"/>
      <c r="DW165" s="191"/>
      <c r="DX165" s="191"/>
      <c r="DY165" s="191"/>
      <c r="DZ165" s="191"/>
      <c r="EA165" s="231" t="str">
        <f>IF($C$105=$B$106,AX$115,IF($C$105=$B$107,AX$116,IF($C$105=$B$108,AX$117,"")))</f>
        <v>20E</v>
      </c>
      <c r="EB165" s="191"/>
      <c r="EC165" s="191"/>
      <c r="ED165" s="191"/>
      <c r="EE165" s="191"/>
      <c r="EF165" s="191"/>
      <c r="EG165" s="191"/>
      <c r="EH165" s="191"/>
      <c r="EI165" s="191"/>
    </row>
    <row r="166" spans="1:139" x14ac:dyDescent="0.35">
      <c r="A166" s="191">
        <f t="shared" si="16"/>
        <v>0</v>
      </c>
      <c r="B166" s="191">
        <f t="shared" si="18"/>
        <v>46</v>
      </c>
      <c r="C166" s="191"/>
      <c r="D166" s="191" t="s">
        <v>383</v>
      </c>
      <c r="E166" s="191"/>
      <c r="F166" s="191"/>
      <c r="G166" s="223">
        <f t="shared" si="32"/>
        <v>0</v>
      </c>
      <c r="H166" s="223">
        <f t="shared" si="32"/>
        <v>0</v>
      </c>
      <c r="I166" s="223">
        <f t="shared" si="32"/>
        <v>0</v>
      </c>
      <c r="J166" s="223">
        <f t="shared" si="32"/>
        <v>0</v>
      </c>
      <c r="K166" s="223">
        <f t="shared" si="32"/>
        <v>0</v>
      </c>
      <c r="L166" s="223">
        <f t="shared" si="32"/>
        <v>0</v>
      </c>
      <c r="M166" s="223">
        <f t="shared" si="32"/>
        <v>0</v>
      </c>
      <c r="N166" s="223">
        <f t="shared" si="32"/>
        <v>0</v>
      </c>
      <c r="O166" s="223">
        <f t="shared" si="32"/>
        <v>0</v>
      </c>
      <c r="P166" s="223">
        <f t="shared" si="32"/>
        <v>0</v>
      </c>
      <c r="Q166" s="223">
        <f t="shared" si="32"/>
        <v>0</v>
      </c>
      <c r="R166" s="223">
        <f t="shared" si="32"/>
        <v>0</v>
      </c>
      <c r="S166" s="223">
        <f t="shared" si="32"/>
        <v>0</v>
      </c>
      <c r="T166" s="223">
        <f t="shared" si="32"/>
        <v>0</v>
      </c>
      <c r="U166" s="224">
        <f t="shared" si="32"/>
        <v>0</v>
      </c>
      <c r="V166" s="234">
        <f t="shared" si="26"/>
        <v>0</v>
      </c>
      <c r="W166" s="237">
        <f t="shared" si="26"/>
        <v>0</v>
      </c>
      <c r="X166" s="237">
        <f t="shared" si="26"/>
        <v>0</v>
      </c>
      <c r="Y166" s="237">
        <f t="shared" si="26"/>
        <v>0</v>
      </c>
      <c r="Z166" s="238">
        <f t="shared" si="26"/>
        <v>0</v>
      </c>
      <c r="AA166" s="235">
        <f t="shared" si="26"/>
        <v>0</v>
      </c>
      <c r="AB166" s="235">
        <f t="shared" si="26"/>
        <v>0</v>
      </c>
      <c r="AC166" s="235">
        <f t="shared" si="26"/>
        <v>0</v>
      </c>
      <c r="AD166" s="235">
        <f t="shared" si="26"/>
        <v>0</v>
      </c>
      <c r="AE166" s="232">
        <f t="shared" si="26"/>
        <v>0</v>
      </c>
      <c r="AF166" s="232">
        <f t="shared" si="26"/>
        <v>0</v>
      </c>
      <c r="AG166" s="232">
        <f t="shared" si="26"/>
        <v>0</v>
      </c>
      <c r="AH166" s="233">
        <f t="shared" si="26"/>
        <v>0</v>
      </c>
      <c r="AI166" s="233">
        <f t="shared" si="26"/>
        <v>0</v>
      </c>
      <c r="AJ166" s="233">
        <f t="shared" si="26"/>
        <v>0</v>
      </c>
      <c r="AK166" s="233">
        <f t="shared" si="26"/>
        <v>0</v>
      </c>
      <c r="AL166" s="233">
        <f t="shared" si="27"/>
        <v>0</v>
      </c>
      <c r="AM166" s="233">
        <f t="shared" si="27"/>
        <v>0</v>
      </c>
      <c r="AN166" s="233">
        <f t="shared" si="27"/>
        <v>0</v>
      </c>
      <c r="AO166" s="236">
        <f t="shared" si="27"/>
        <v>0</v>
      </c>
      <c r="AP166" s="236">
        <f t="shared" si="27"/>
        <v>0</v>
      </c>
      <c r="AQ166" s="236">
        <f t="shared" si="27"/>
        <v>0</v>
      </c>
      <c r="AR166" s="236">
        <f t="shared" si="27"/>
        <v>0</v>
      </c>
      <c r="AS166" s="236">
        <f t="shared" si="27"/>
        <v>0</v>
      </c>
      <c r="AT166" s="236">
        <f t="shared" si="27"/>
        <v>0</v>
      </c>
      <c r="AU166" s="236">
        <f t="shared" si="27"/>
        <v>0</v>
      </c>
      <c r="AV166" s="236">
        <f t="shared" si="27"/>
        <v>0</v>
      </c>
      <c r="AW166" s="236">
        <f t="shared" si="27"/>
        <v>0</v>
      </c>
      <c r="AX166" s="236">
        <f t="shared" si="27"/>
        <v>0</v>
      </c>
      <c r="AY166" s="236">
        <f t="shared" si="27"/>
        <v>0</v>
      </c>
      <c r="AZ166" s="236">
        <f t="shared" si="27"/>
        <v>0</v>
      </c>
      <c r="BA166" s="236">
        <f t="shared" si="27"/>
        <v>0</v>
      </c>
      <c r="BB166" s="236">
        <f t="shared" si="28"/>
        <v>0</v>
      </c>
      <c r="BC166" s="236">
        <f t="shared" si="28"/>
        <v>0</v>
      </c>
      <c r="BD166" s="236">
        <f t="shared" si="28"/>
        <v>0</v>
      </c>
      <c r="BE166" s="236">
        <f t="shared" si="28"/>
        <v>0</v>
      </c>
      <c r="BF166" s="236">
        <f t="shared" si="28"/>
        <v>0</v>
      </c>
      <c r="BG166" s="232">
        <f t="shared" si="28"/>
        <v>0</v>
      </c>
      <c r="BH166" s="223">
        <f t="shared" si="28"/>
        <v>0</v>
      </c>
      <c r="BI166" s="223">
        <f t="shared" si="28"/>
        <v>0</v>
      </c>
      <c r="BJ166" s="223">
        <f t="shared" si="28"/>
        <v>0</v>
      </c>
      <c r="BK166" s="223">
        <f t="shared" si="28"/>
        <v>0</v>
      </c>
      <c r="BL166" s="223">
        <f t="shared" si="28"/>
        <v>0</v>
      </c>
      <c r="BM166" s="223">
        <f t="shared" si="28"/>
        <v>0</v>
      </c>
      <c r="BN166" s="223">
        <f t="shared" si="28"/>
        <v>0</v>
      </c>
      <c r="BO166" s="223">
        <f t="shared" si="28"/>
        <v>0</v>
      </c>
      <c r="BP166" s="223">
        <f t="shared" si="28"/>
        <v>0</v>
      </c>
      <c r="BQ166" s="223">
        <f t="shared" si="28"/>
        <v>0</v>
      </c>
      <c r="BR166" s="223">
        <f t="shared" si="29"/>
        <v>0</v>
      </c>
      <c r="BS166" s="223">
        <f t="shared" si="29"/>
        <v>0</v>
      </c>
      <c r="BT166" s="223">
        <f t="shared" si="29"/>
        <v>0</v>
      </c>
      <c r="BU166" s="223">
        <f t="shared" si="29"/>
        <v>0</v>
      </c>
      <c r="BV166" s="223">
        <f t="shared" si="29"/>
        <v>0</v>
      </c>
      <c r="BW166" s="223">
        <f t="shared" si="29"/>
        <v>0</v>
      </c>
      <c r="BX166" s="223">
        <f t="shared" si="29"/>
        <v>0</v>
      </c>
      <c r="BY166" s="223">
        <f t="shared" si="29"/>
        <v>0</v>
      </c>
      <c r="BZ166" s="223">
        <f t="shared" si="29"/>
        <v>0</v>
      </c>
      <c r="CA166" s="223">
        <f t="shared" si="29"/>
        <v>0</v>
      </c>
      <c r="CB166" s="223">
        <f t="shared" si="29"/>
        <v>0</v>
      </c>
      <c r="CC166" s="223">
        <f t="shared" si="29"/>
        <v>0</v>
      </c>
      <c r="CD166" s="223">
        <f t="shared" si="29"/>
        <v>0</v>
      </c>
      <c r="CE166" s="223">
        <f t="shared" si="29"/>
        <v>0</v>
      </c>
      <c r="CF166" s="223">
        <f t="shared" si="29"/>
        <v>0</v>
      </c>
      <c r="CG166" s="223">
        <f t="shared" si="29"/>
        <v>0</v>
      </c>
      <c r="CH166" s="223">
        <f t="shared" si="30"/>
        <v>0</v>
      </c>
      <c r="CI166" s="223">
        <f t="shared" si="30"/>
        <v>0</v>
      </c>
      <c r="CJ166" s="223">
        <f t="shared" si="30"/>
        <v>0</v>
      </c>
      <c r="CK166" s="223">
        <f t="shared" si="30"/>
        <v>0</v>
      </c>
      <c r="CL166" s="223">
        <f t="shared" si="30"/>
        <v>0</v>
      </c>
      <c r="CM166" s="223">
        <f t="shared" si="30"/>
        <v>0</v>
      </c>
      <c r="CN166" s="223">
        <f t="shared" si="30"/>
        <v>0</v>
      </c>
      <c r="CO166" s="223">
        <f t="shared" si="30"/>
        <v>0</v>
      </c>
      <c r="CP166" s="223">
        <f t="shared" si="30"/>
        <v>0</v>
      </c>
      <c r="CQ166" s="223">
        <f t="shared" si="30"/>
        <v>0</v>
      </c>
      <c r="CR166" s="223">
        <f t="shared" si="30"/>
        <v>0</v>
      </c>
      <c r="CS166" s="223">
        <f t="shared" si="30"/>
        <v>0</v>
      </c>
      <c r="CT166" s="223">
        <f t="shared" si="30"/>
        <v>0</v>
      </c>
      <c r="CU166" s="223">
        <f t="shared" si="30"/>
        <v>0</v>
      </c>
      <c r="CV166" s="223">
        <f t="shared" si="30"/>
        <v>0</v>
      </c>
      <c r="CW166" s="223">
        <f t="shared" si="30"/>
        <v>0</v>
      </c>
      <c r="CX166" s="223">
        <f t="shared" si="31"/>
        <v>0</v>
      </c>
      <c r="CY166" s="223">
        <f t="shared" si="33"/>
        <v>0</v>
      </c>
      <c r="CZ166" s="223">
        <f t="shared" si="33"/>
        <v>0</v>
      </c>
      <c r="DA166" s="223">
        <f t="shared" si="33"/>
        <v>0</v>
      </c>
      <c r="DB166" s="191"/>
      <c r="DC166" s="191"/>
      <c r="DD166" s="191"/>
      <c r="DE166" s="191"/>
      <c r="DF166" s="191"/>
      <c r="DG166" s="191"/>
      <c r="DH166" s="191"/>
      <c r="DI166" s="191"/>
      <c r="DJ166" s="191"/>
      <c r="DK166" s="191"/>
      <c r="DL166" s="191"/>
      <c r="DM166" s="191"/>
      <c r="DN166" s="191"/>
      <c r="DO166" s="191"/>
      <c r="DP166" s="191"/>
      <c r="DQ166" s="191"/>
      <c r="DR166" s="191"/>
      <c r="DS166" s="230" t="str">
        <f t="shared" si="17"/>
        <v>5N</v>
      </c>
      <c r="DT166" s="191"/>
      <c r="DU166" s="191"/>
      <c r="DV166" s="191"/>
      <c r="DW166" s="191"/>
      <c r="DX166" s="191"/>
      <c r="DY166" s="191"/>
      <c r="DZ166" s="191"/>
      <c r="EA166" s="231" t="str">
        <f>IF($C$105=$B$106,AY$115,IF($C$105=$B$107,AY$116,IF($C$105=$B$108,AY$117,"")))</f>
        <v>21E</v>
      </c>
      <c r="EB166" s="191"/>
      <c r="EC166" s="191"/>
      <c r="ED166" s="191"/>
      <c r="EE166" s="191"/>
      <c r="EF166" s="191"/>
      <c r="EG166" s="191"/>
      <c r="EH166" s="191"/>
      <c r="EI166" s="191"/>
    </row>
    <row r="167" spans="1:139" x14ac:dyDescent="0.35">
      <c r="A167" s="191">
        <f t="shared" si="16"/>
        <v>0</v>
      </c>
      <c r="B167" s="191">
        <f t="shared" si="18"/>
        <v>47</v>
      </c>
      <c r="C167" s="191"/>
      <c r="D167" s="191" t="s">
        <v>385</v>
      </c>
      <c r="E167" s="191"/>
      <c r="F167" s="191"/>
      <c r="G167" s="223">
        <f t="shared" si="32"/>
        <v>0</v>
      </c>
      <c r="H167" s="223">
        <f t="shared" si="32"/>
        <v>0</v>
      </c>
      <c r="I167" s="223">
        <f t="shared" si="32"/>
        <v>0</v>
      </c>
      <c r="J167" s="223">
        <f t="shared" si="32"/>
        <v>0</v>
      </c>
      <c r="K167" s="223">
        <f t="shared" si="32"/>
        <v>0</v>
      </c>
      <c r="L167" s="223">
        <f t="shared" si="32"/>
        <v>0</v>
      </c>
      <c r="M167" s="223">
        <f t="shared" si="32"/>
        <v>0</v>
      </c>
      <c r="N167" s="223">
        <f t="shared" si="32"/>
        <v>0</v>
      </c>
      <c r="O167" s="223">
        <f t="shared" si="32"/>
        <v>0</v>
      </c>
      <c r="P167" s="223">
        <f t="shared" si="32"/>
        <v>0</v>
      </c>
      <c r="Q167" s="223">
        <f t="shared" si="32"/>
        <v>0</v>
      </c>
      <c r="R167" s="223">
        <f t="shared" si="32"/>
        <v>0</v>
      </c>
      <c r="S167" s="223">
        <f t="shared" si="32"/>
        <v>0</v>
      </c>
      <c r="T167" s="223">
        <f t="shared" si="32"/>
        <v>0</v>
      </c>
      <c r="U167" s="224">
        <f t="shared" si="32"/>
        <v>0</v>
      </c>
      <c r="V167" s="224">
        <f t="shared" si="26"/>
        <v>0</v>
      </c>
      <c r="W167" s="237">
        <f t="shared" si="26"/>
        <v>0</v>
      </c>
      <c r="X167" s="237">
        <f t="shared" si="26"/>
        <v>0</v>
      </c>
      <c r="Y167" s="234">
        <f t="shared" si="26"/>
        <v>0</v>
      </c>
      <c r="Z167" s="238">
        <f t="shared" si="26"/>
        <v>0</v>
      </c>
      <c r="AA167" s="235">
        <f t="shared" si="26"/>
        <v>0</v>
      </c>
      <c r="AB167" s="235">
        <f t="shared" si="26"/>
        <v>0</v>
      </c>
      <c r="AC167" s="235">
        <f t="shared" si="26"/>
        <v>0</v>
      </c>
      <c r="AD167" s="235">
        <f t="shared" si="26"/>
        <v>0</v>
      </c>
      <c r="AE167" s="232">
        <f t="shared" si="26"/>
        <v>0</v>
      </c>
      <c r="AF167" s="232">
        <f t="shared" si="26"/>
        <v>0</v>
      </c>
      <c r="AG167" s="232">
        <f t="shared" si="26"/>
        <v>0</v>
      </c>
      <c r="AH167" s="233">
        <f t="shared" si="26"/>
        <v>0</v>
      </c>
      <c r="AI167" s="233">
        <f t="shared" si="26"/>
        <v>0</v>
      </c>
      <c r="AJ167" s="233">
        <f t="shared" si="26"/>
        <v>0</v>
      </c>
      <c r="AK167" s="233">
        <f t="shared" si="26"/>
        <v>0</v>
      </c>
      <c r="AL167" s="233">
        <f t="shared" si="27"/>
        <v>0</v>
      </c>
      <c r="AM167" s="233">
        <f t="shared" si="27"/>
        <v>0</v>
      </c>
      <c r="AN167" s="233">
        <f t="shared" si="27"/>
        <v>0</v>
      </c>
      <c r="AO167" s="233">
        <f t="shared" si="27"/>
        <v>0</v>
      </c>
      <c r="AP167" s="236">
        <f t="shared" si="27"/>
        <v>0</v>
      </c>
      <c r="AQ167" s="236">
        <f t="shared" si="27"/>
        <v>0</v>
      </c>
      <c r="AR167" s="236">
        <f t="shared" si="27"/>
        <v>0</v>
      </c>
      <c r="AS167" s="236">
        <f t="shared" si="27"/>
        <v>0</v>
      </c>
      <c r="AT167" s="236">
        <f t="shared" si="27"/>
        <v>0</v>
      </c>
      <c r="AU167" s="236">
        <f t="shared" si="27"/>
        <v>0</v>
      </c>
      <c r="AV167" s="236">
        <f t="shared" si="27"/>
        <v>0</v>
      </c>
      <c r="AW167" s="236">
        <f t="shared" si="27"/>
        <v>0</v>
      </c>
      <c r="AX167" s="236">
        <f t="shared" si="27"/>
        <v>0</v>
      </c>
      <c r="AY167" s="236">
        <f t="shared" si="27"/>
        <v>0</v>
      </c>
      <c r="AZ167" s="236">
        <f t="shared" si="27"/>
        <v>0</v>
      </c>
      <c r="BA167" s="236">
        <f t="shared" si="27"/>
        <v>0</v>
      </c>
      <c r="BB167" s="236">
        <f t="shared" si="28"/>
        <v>0</v>
      </c>
      <c r="BC167" s="236">
        <f t="shared" si="28"/>
        <v>0</v>
      </c>
      <c r="BD167" s="232">
        <f t="shared" si="28"/>
        <v>0</v>
      </c>
      <c r="BE167" s="232">
        <f t="shared" si="28"/>
        <v>0</v>
      </c>
      <c r="BF167" s="232">
        <f t="shared" si="28"/>
        <v>0</v>
      </c>
      <c r="BG167" s="232">
        <f t="shared" si="28"/>
        <v>0</v>
      </c>
      <c r="BH167" s="232">
        <f t="shared" si="28"/>
        <v>0</v>
      </c>
      <c r="BI167" s="223">
        <f t="shared" si="28"/>
        <v>0</v>
      </c>
      <c r="BJ167" s="223">
        <f t="shared" si="28"/>
        <v>0</v>
      </c>
      <c r="BK167" s="223">
        <f t="shared" si="28"/>
        <v>0</v>
      </c>
      <c r="BL167" s="223">
        <f t="shared" si="28"/>
        <v>0</v>
      </c>
      <c r="BM167" s="223">
        <f t="shared" si="28"/>
        <v>0</v>
      </c>
      <c r="BN167" s="223">
        <f t="shared" si="28"/>
        <v>0</v>
      </c>
      <c r="BO167" s="223">
        <f t="shared" si="28"/>
        <v>0</v>
      </c>
      <c r="BP167" s="223">
        <f t="shared" si="28"/>
        <v>0</v>
      </c>
      <c r="BQ167" s="223">
        <f t="shared" si="28"/>
        <v>0</v>
      </c>
      <c r="BR167" s="223">
        <f t="shared" si="29"/>
        <v>0</v>
      </c>
      <c r="BS167" s="223">
        <f t="shared" si="29"/>
        <v>0</v>
      </c>
      <c r="BT167" s="223">
        <f t="shared" si="29"/>
        <v>0</v>
      </c>
      <c r="BU167" s="223">
        <f t="shared" si="29"/>
        <v>0</v>
      </c>
      <c r="BV167" s="223">
        <f t="shared" si="29"/>
        <v>0</v>
      </c>
      <c r="BW167" s="223">
        <f t="shared" si="29"/>
        <v>0</v>
      </c>
      <c r="BX167" s="223">
        <f t="shared" si="29"/>
        <v>0</v>
      </c>
      <c r="BY167" s="223">
        <f t="shared" si="29"/>
        <v>0</v>
      </c>
      <c r="BZ167" s="223">
        <f t="shared" si="29"/>
        <v>0</v>
      </c>
      <c r="CA167" s="223">
        <f t="shared" si="29"/>
        <v>0</v>
      </c>
      <c r="CB167" s="223">
        <f t="shared" si="29"/>
        <v>0</v>
      </c>
      <c r="CC167" s="223">
        <f t="shared" si="29"/>
        <v>0</v>
      </c>
      <c r="CD167" s="223">
        <f t="shared" si="29"/>
        <v>0</v>
      </c>
      <c r="CE167" s="223">
        <f t="shared" si="29"/>
        <v>0</v>
      </c>
      <c r="CF167" s="223">
        <f t="shared" si="29"/>
        <v>0</v>
      </c>
      <c r="CG167" s="223">
        <f t="shared" si="29"/>
        <v>0</v>
      </c>
      <c r="CH167" s="223">
        <f t="shared" si="30"/>
        <v>0</v>
      </c>
      <c r="CI167" s="223">
        <f t="shared" si="30"/>
        <v>0</v>
      </c>
      <c r="CJ167" s="223">
        <f t="shared" si="30"/>
        <v>0</v>
      </c>
      <c r="CK167" s="223">
        <f t="shared" si="30"/>
        <v>0</v>
      </c>
      <c r="CL167" s="223">
        <f t="shared" si="30"/>
        <v>0</v>
      </c>
      <c r="CM167" s="223">
        <f t="shared" si="30"/>
        <v>0</v>
      </c>
      <c r="CN167" s="223">
        <f t="shared" si="30"/>
        <v>0</v>
      </c>
      <c r="CO167" s="223">
        <f t="shared" si="30"/>
        <v>0</v>
      </c>
      <c r="CP167" s="223">
        <f t="shared" si="30"/>
        <v>0</v>
      </c>
      <c r="CQ167" s="223">
        <f t="shared" si="30"/>
        <v>0</v>
      </c>
      <c r="CR167" s="223">
        <f t="shared" si="30"/>
        <v>0</v>
      </c>
      <c r="CS167" s="223">
        <f t="shared" si="30"/>
        <v>0</v>
      </c>
      <c r="CT167" s="223">
        <f t="shared" si="30"/>
        <v>0</v>
      </c>
      <c r="CU167" s="223">
        <f t="shared" si="30"/>
        <v>0</v>
      </c>
      <c r="CV167" s="223">
        <f t="shared" si="30"/>
        <v>0</v>
      </c>
      <c r="CW167" s="223">
        <f t="shared" si="30"/>
        <v>0</v>
      </c>
      <c r="CX167" s="223">
        <f t="shared" si="31"/>
        <v>0</v>
      </c>
      <c r="CY167" s="223">
        <f t="shared" si="33"/>
        <v>0</v>
      </c>
      <c r="CZ167" s="223">
        <f t="shared" si="33"/>
        <v>0</v>
      </c>
      <c r="DA167" s="223">
        <f t="shared" si="33"/>
        <v>0</v>
      </c>
      <c r="DB167" s="191"/>
      <c r="DC167" s="191"/>
      <c r="DD167" s="191"/>
      <c r="DE167" s="191"/>
      <c r="DF167" s="191"/>
      <c r="DG167" s="191"/>
      <c r="DH167" s="191"/>
      <c r="DI167" s="191"/>
      <c r="DJ167" s="191"/>
      <c r="DK167" s="191"/>
      <c r="DL167" s="191"/>
      <c r="DM167" s="191"/>
      <c r="DN167" s="191"/>
      <c r="DO167" s="191"/>
      <c r="DP167" s="191"/>
      <c r="DQ167" s="191"/>
      <c r="DR167" s="191"/>
      <c r="DS167" s="230" t="str">
        <f t="shared" si="17"/>
        <v>4N</v>
      </c>
      <c r="DT167" s="191"/>
      <c r="DU167" s="191"/>
      <c r="DV167" s="191"/>
      <c r="DW167" s="191"/>
      <c r="DX167" s="191"/>
      <c r="DY167" s="191"/>
      <c r="DZ167" s="191"/>
      <c r="EA167" s="231" t="str">
        <f>IF($C$105=$B$106,AZ$115,IF($C$105=$B$107,AZ$116,IF($C$105=$B$108,AZ$117,"")))</f>
        <v>22E</v>
      </c>
      <c r="EB167" s="191"/>
      <c r="EC167" s="191"/>
      <c r="ED167" s="191"/>
      <c r="EE167" s="191"/>
      <c r="EF167" s="191"/>
      <c r="EG167" s="191"/>
      <c r="EH167" s="191"/>
      <c r="EI167" s="191"/>
    </row>
    <row r="168" spans="1:139" x14ac:dyDescent="0.35">
      <c r="A168" s="191">
        <f t="shared" si="16"/>
        <v>0</v>
      </c>
      <c r="B168" s="191">
        <f t="shared" si="18"/>
        <v>48</v>
      </c>
      <c r="C168" s="191"/>
      <c r="D168" s="191" t="s">
        <v>387</v>
      </c>
      <c r="E168" s="191"/>
      <c r="F168" s="191"/>
      <c r="G168" s="223">
        <f t="shared" si="32"/>
        <v>0</v>
      </c>
      <c r="H168" s="223">
        <f t="shared" si="32"/>
        <v>0</v>
      </c>
      <c r="I168" s="223">
        <f t="shared" si="32"/>
        <v>0</v>
      </c>
      <c r="J168" s="223">
        <f t="shared" si="32"/>
        <v>0</v>
      </c>
      <c r="K168" s="223">
        <f t="shared" si="32"/>
        <v>0</v>
      </c>
      <c r="L168" s="223">
        <f t="shared" si="32"/>
        <v>0</v>
      </c>
      <c r="M168" s="223">
        <f t="shared" si="32"/>
        <v>0</v>
      </c>
      <c r="N168" s="223">
        <f t="shared" si="32"/>
        <v>0</v>
      </c>
      <c r="O168" s="223">
        <f t="shared" si="32"/>
        <v>0</v>
      </c>
      <c r="P168" s="223">
        <f t="shared" si="32"/>
        <v>0</v>
      </c>
      <c r="Q168" s="223">
        <f t="shared" si="32"/>
        <v>0</v>
      </c>
      <c r="R168" s="223">
        <f t="shared" si="32"/>
        <v>0</v>
      </c>
      <c r="S168" s="223">
        <f t="shared" si="32"/>
        <v>0</v>
      </c>
      <c r="T168" s="223">
        <f t="shared" si="32"/>
        <v>0</v>
      </c>
      <c r="U168" s="223">
        <f t="shared" si="32"/>
        <v>0</v>
      </c>
      <c r="V168" s="224">
        <f t="shared" si="32"/>
        <v>0</v>
      </c>
      <c r="W168" s="224">
        <f t="shared" ref="W168:CH171" si="34">MIN(W$119,$A168)</f>
        <v>0</v>
      </c>
      <c r="X168" s="224">
        <f t="shared" si="34"/>
        <v>0</v>
      </c>
      <c r="Y168" s="234">
        <f t="shared" si="34"/>
        <v>0</v>
      </c>
      <c r="Z168" s="224">
        <f t="shared" si="34"/>
        <v>0</v>
      </c>
      <c r="AA168" s="235">
        <f t="shared" si="34"/>
        <v>0</v>
      </c>
      <c r="AB168" s="235">
        <f t="shared" si="34"/>
        <v>0</v>
      </c>
      <c r="AC168" s="235">
        <f t="shared" si="34"/>
        <v>0</v>
      </c>
      <c r="AD168" s="235">
        <f t="shared" si="34"/>
        <v>0</v>
      </c>
      <c r="AE168" s="232">
        <f t="shared" si="34"/>
        <v>0</v>
      </c>
      <c r="AF168" s="232">
        <f t="shared" si="34"/>
        <v>0</v>
      </c>
      <c r="AG168" s="232">
        <f t="shared" si="34"/>
        <v>0</v>
      </c>
      <c r="AH168" s="232">
        <f t="shared" si="34"/>
        <v>0</v>
      </c>
      <c r="AI168" s="233">
        <f t="shared" si="34"/>
        <v>0</v>
      </c>
      <c r="AJ168" s="233">
        <f t="shared" si="34"/>
        <v>0</v>
      </c>
      <c r="AK168" s="233">
        <f t="shared" si="34"/>
        <v>0</v>
      </c>
      <c r="AL168" s="233">
        <f t="shared" si="34"/>
        <v>0</v>
      </c>
      <c r="AM168" s="233">
        <f t="shared" si="34"/>
        <v>0</v>
      </c>
      <c r="AN168" s="233">
        <f t="shared" si="34"/>
        <v>0</v>
      </c>
      <c r="AO168" s="233">
        <f t="shared" si="34"/>
        <v>0</v>
      </c>
      <c r="AP168" s="233">
        <f t="shared" si="34"/>
        <v>0</v>
      </c>
      <c r="AQ168" s="236">
        <f t="shared" si="34"/>
        <v>0</v>
      </c>
      <c r="AR168" s="236">
        <f t="shared" si="34"/>
        <v>0</v>
      </c>
      <c r="AS168" s="236">
        <f t="shared" si="34"/>
        <v>0</v>
      </c>
      <c r="AT168" s="236">
        <f t="shared" si="34"/>
        <v>0</v>
      </c>
      <c r="AU168" s="236">
        <f t="shared" si="34"/>
        <v>0</v>
      </c>
      <c r="AV168" s="236">
        <f t="shared" si="34"/>
        <v>0</v>
      </c>
      <c r="AW168" s="236">
        <f t="shared" si="34"/>
        <v>0</v>
      </c>
      <c r="AX168" s="236">
        <f t="shared" si="34"/>
        <v>0</v>
      </c>
      <c r="AY168" s="236">
        <f t="shared" si="34"/>
        <v>0</v>
      </c>
      <c r="AZ168" s="236">
        <f t="shared" si="34"/>
        <v>0</v>
      </c>
      <c r="BA168" s="236">
        <f t="shared" si="34"/>
        <v>0</v>
      </c>
      <c r="BB168" s="236">
        <f t="shared" si="34"/>
        <v>0</v>
      </c>
      <c r="BC168" s="232">
        <f t="shared" si="34"/>
        <v>0</v>
      </c>
      <c r="BD168" s="232">
        <f t="shared" si="34"/>
        <v>0</v>
      </c>
      <c r="BE168" s="232">
        <f t="shared" si="34"/>
        <v>0</v>
      </c>
      <c r="BF168" s="232">
        <f t="shared" si="34"/>
        <v>0</v>
      </c>
      <c r="BG168" s="232">
        <f t="shared" si="34"/>
        <v>0</v>
      </c>
      <c r="BH168" s="232">
        <f t="shared" si="34"/>
        <v>0</v>
      </c>
      <c r="BI168" s="232">
        <f t="shared" si="34"/>
        <v>0</v>
      </c>
      <c r="BJ168" s="223">
        <f t="shared" si="34"/>
        <v>0</v>
      </c>
      <c r="BK168" s="223">
        <f t="shared" si="34"/>
        <v>0</v>
      </c>
      <c r="BL168" s="223">
        <f t="shared" si="34"/>
        <v>0</v>
      </c>
      <c r="BM168" s="223">
        <f t="shared" si="34"/>
        <v>0</v>
      </c>
      <c r="BN168" s="223">
        <f t="shared" si="34"/>
        <v>0</v>
      </c>
      <c r="BO168" s="223">
        <f t="shared" si="34"/>
        <v>0</v>
      </c>
      <c r="BP168" s="223">
        <f t="shared" si="34"/>
        <v>0</v>
      </c>
      <c r="BQ168" s="223">
        <f t="shared" si="34"/>
        <v>0</v>
      </c>
      <c r="BR168" s="223">
        <f t="shared" si="34"/>
        <v>0</v>
      </c>
      <c r="BS168" s="223">
        <f t="shared" si="34"/>
        <v>0</v>
      </c>
      <c r="BT168" s="223">
        <f t="shared" si="34"/>
        <v>0</v>
      </c>
      <c r="BU168" s="223">
        <f t="shared" si="34"/>
        <v>0</v>
      </c>
      <c r="BV168" s="223">
        <f t="shared" si="34"/>
        <v>0</v>
      </c>
      <c r="BW168" s="223">
        <f t="shared" si="34"/>
        <v>0</v>
      </c>
      <c r="BX168" s="223">
        <f t="shared" si="34"/>
        <v>0</v>
      </c>
      <c r="BY168" s="223">
        <f t="shared" si="34"/>
        <v>0</v>
      </c>
      <c r="BZ168" s="223">
        <f t="shared" si="34"/>
        <v>0</v>
      </c>
      <c r="CA168" s="223">
        <f t="shared" si="34"/>
        <v>0</v>
      </c>
      <c r="CB168" s="223">
        <f t="shared" si="34"/>
        <v>0</v>
      </c>
      <c r="CC168" s="223">
        <f t="shared" si="34"/>
        <v>0</v>
      </c>
      <c r="CD168" s="223">
        <f t="shared" si="34"/>
        <v>0</v>
      </c>
      <c r="CE168" s="223">
        <f t="shared" si="34"/>
        <v>0</v>
      </c>
      <c r="CF168" s="223">
        <f t="shared" si="34"/>
        <v>0</v>
      </c>
      <c r="CG168" s="223">
        <f t="shared" si="34"/>
        <v>0</v>
      </c>
      <c r="CH168" s="223">
        <f t="shared" si="34"/>
        <v>0</v>
      </c>
      <c r="CI168" s="223">
        <f t="shared" ref="CI168:CW170" si="35">MIN(CI$119,$A168)</f>
        <v>0</v>
      </c>
      <c r="CJ168" s="223">
        <f t="shared" si="35"/>
        <v>0</v>
      </c>
      <c r="CK168" s="223">
        <f t="shared" si="35"/>
        <v>0</v>
      </c>
      <c r="CL168" s="223">
        <f t="shared" si="35"/>
        <v>0</v>
      </c>
      <c r="CM168" s="223">
        <f t="shared" si="35"/>
        <v>0</v>
      </c>
      <c r="CN168" s="223">
        <f t="shared" si="35"/>
        <v>0</v>
      </c>
      <c r="CO168" s="223">
        <f t="shared" si="35"/>
        <v>0</v>
      </c>
      <c r="CP168" s="223">
        <f t="shared" si="35"/>
        <v>0</v>
      </c>
      <c r="CQ168" s="223">
        <f t="shared" si="35"/>
        <v>0</v>
      </c>
      <c r="CR168" s="223">
        <f t="shared" si="35"/>
        <v>0</v>
      </c>
      <c r="CS168" s="223">
        <f t="shared" si="35"/>
        <v>0</v>
      </c>
      <c r="CT168" s="223">
        <f t="shared" si="35"/>
        <v>0</v>
      </c>
      <c r="CU168" s="223">
        <f t="shared" si="35"/>
        <v>0</v>
      </c>
      <c r="CV168" s="223">
        <f t="shared" si="35"/>
        <v>0</v>
      </c>
      <c r="CW168" s="223">
        <f t="shared" si="35"/>
        <v>0</v>
      </c>
      <c r="CX168" s="223">
        <f t="shared" si="31"/>
        <v>0</v>
      </c>
      <c r="CY168" s="223">
        <f t="shared" ref="CX168:DA187" si="36">MIN(CY$119,$A168)</f>
        <v>0</v>
      </c>
      <c r="CZ168" s="223">
        <f t="shared" si="36"/>
        <v>0</v>
      </c>
      <c r="DA168" s="223">
        <f t="shared" si="36"/>
        <v>0</v>
      </c>
      <c r="DB168" s="191"/>
      <c r="DC168" s="191"/>
      <c r="DD168" s="191"/>
      <c r="DE168" s="191"/>
      <c r="DF168" s="191"/>
      <c r="DG168" s="191"/>
      <c r="DH168" s="191"/>
      <c r="DI168" s="191"/>
      <c r="DJ168" s="191"/>
      <c r="DK168" s="191"/>
      <c r="DL168" s="191"/>
      <c r="DM168" s="191"/>
      <c r="DN168" s="191"/>
      <c r="DO168" s="191"/>
      <c r="DP168" s="191"/>
      <c r="DQ168" s="191"/>
      <c r="DR168" s="191"/>
      <c r="DS168" s="230" t="str">
        <f t="shared" si="17"/>
        <v>3N</v>
      </c>
      <c r="DT168" s="191"/>
      <c r="DU168" s="191"/>
      <c r="DV168" s="191"/>
      <c r="DW168" s="191"/>
      <c r="DX168" s="191"/>
      <c r="DY168" s="191"/>
      <c r="DZ168" s="191"/>
      <c r="EA168" s="231" t="str">
        <f>IF($C$105=$B$106,BA$115,IF($C$105=$B$107,BA$116,IF($C$105=$B$108,BA$117,"")))</f>
        <v>23E</v>
      </c>
      <c r="EB168" s="191"/>
      <c r="EC168" s="191"/>
      <c r="ED168" s="191"/>
      <c r="EE168" s="191"/>
      <c r="EF168" s="191"/>
      <c r="EG168" s="191"/>
      <c r="EH168" s="191"/>
      <c r="EI168" s="191"/>
    </row>
    <row r="169" spans="1:139" x14ac:dyDescent="0.35">
      <c r="A169" s="191">
        <f t="shared" si="16"/>
        <v>0</v>
      </c>
      <c r="B169" s="191">
        <f t="shared" si="18"/>
        <v>49</v>
      </c>
      <c r="C169" s="191"/>
      <c r="D169" s="191" t="s">
        <v>389</v>
      </c>
      <c r="E169" s="191"/>
      <c r="F169" s="191"/>
      <c r="G169" s="223">
        <f t="shared" ref="G169:V184" si="37">MIN(G$119,$A169)</f>
        <v>0</v>
      </c>
      <c r="H169" s="223">
        <f t="shared" si="37"/>
        <v>0</v>
      </c>
      <c r="I169" s="223">
        <f t="shared" si="37"/>
        <v>0</v>
      </c>
      <c r="J169" s="223">
        <f t="shared" si="37"/>
        <v>0</v>
      </c>
      <c r="K169" s="223">
        <f t="shared" si="37"/>
        <v>0</v>
      </c>
      <c r="L169" s="223">
        <f t="shared" si="37"/>
        <v>0</v>
      </c>
      <c r="M169" s="223">
        <f t="shared" si="37"/>
        <v>0</v>
      </c>
      <c r="N169" s="223">
        <f t="shared" si="37"/>
        <v>0</v>
      </c>
      <c r="O169" s="223">
        <f t="shared" si="37"/>
        <v>0</v>
      </c>
      <c r="P169" s="223">
        <f t="shared" si="37"/>
        <v>0</v>
      </c>
      <c r="Q169" s="223">
        <f t="shared" si="37"/>
        <v>0</v>
      </c>
      <c r="R169" s="223">
        <f t="shared" si="37"/>
        <v>0</v>
      </c>
      <c r="S169" s="223">
        <f t="shared" si="37"/>
        <v>0</v>
      </c>
      <c r="T169" s="223">
        <f t="shared" si="37"/>
        <v>0</v>
      </c>
      <c r="U169" s="223">
        <f t="shared" si="37"/>
        <v>0</v>
      </c>
      <c r="V169" s="223">
        <f t="shared" si="37"/>
        <v>0</v>
      </c>
      <c r="W169" s="224">
        <f t="shared" si="34"/>
        <v>0</v>
      </c>
      <c r="X169" s="224">
        <f t="shared" si="34"/>
        <v>0</v>
      </c>
      <c r="Y169" s="234">
        <f t="shared" si="34"/>
        <v>0</v>
      </c>
      <c r="Z169" s="224">
        <f t="shared" si="34"/>
        <v>0</v>
      </c>
      <c r="AA169" s="235">
        <f t="shared" si="34"/>
        <v>0</v>
      </c>
      <c r="AB169" s="235">
        <f t="shared" si="34"/>
        <v>0</v>
      </c>
      <c r="AC169" s="235">
        <f t="shared" si="34"/>
        <v>0</v>
      </c>
      <c r="AD169" s="232">
        <f t="shared" si="34"/>
        <v>0</v>
      </c>
      <c r="AE169" s="232">
        <f t="shared" si="34"/>
        <v>0</v>
      </c>
      <c r="AF169" s="232">
        <f t="shared" si="34"/>
        <v>0</v>
      </c>
      <c r="AG169" s="232">
        <f t="shared" si="34"/>
        <v>0</v>
      </c>
      <c r="AH169" s="232">
        <f t="shared" si="34"/>
        <v>0</v>
      </c>
      <c r="AI169" s="232">
        <f t="shared" si="34"/>
        <v>0</v>
      </c>
      <c r="AJ169" s="233">
        <f t="shared" si="34"/>
        <v>0</v>
      </c>
      <c r="AK169" s="233">
        <f t="shared" si="34"/>
        <v>0</v>
      </c>
      <c r="AL169" s="233">
        <f t="shared" si="34"/>
        <v>0</v>
      </c>
      <c r="AM169" s="233">
        <f t="shared" si="34"/>
        <v>0</v>
      </c>
      <c r="AN169" s="233">
        <f t="shared" si="34"/>
        <v>0</v>
      </c>
      <c r="AO169" s="233">
        <f t="shared" si="34"/>
        <v>0</v>
      </c>
      <c r="AP169" s="233">
        <f t="shared" si="34"/>
        <v>0</v>
      </c>
      <c r="AQ169" s="233">
        <f t="shared" si="34"/>
        <v>0</v>
      </c>
      <c r="AR169" s="236">
        <f t="shared" si="34"/>
        <v>0</v>
      </c>
      <c r="AS169" s="236">
        <f t="shared" si="34"/>
        <v>0</v>
      </c>
      <c r="AT169" s="236">
        <f t="shared" si="34"/>
        <v>0</v>
      </c>
      <c r="AU169" s="236">
        <f t="shared" si="34"/>
        <v>0</v>
      </c>
      <c r="AV169" s="236">
        <f t="shared" si="34"/>
        <v>0</v>
      </c>
      <c r="AW169" s="236">
        <f t="shared" si="34"/>
        <v>0</v>
      </c>
      <c r="AX169" s="236">
        <f t="shared" si="34"/>
        <v>0</v>
      </c>
      <c r="AY169" s="236">
        <f t="shared" si="34"/>
        <v>0</v>
      </c>
      <c r="AZ169" s="236">
        <f t="shared" si="34"/>
        <v>0</v>
      </c>
      <c r="BA169" s="236">
        <f t="shared" si="34"/>
        <v>0</v>
      </c>
      <c r="BB169" s="236">
        <f t="shared" si="34"/>
        <v>0</v>
      </c>
      <c r="BC169" s="232">
        <f t="shared" si="34"/>
        <v>0</v>
      </c>
      <c r="BD169" s="232">
        <f t="shared" si="34"/>
        <v>0</v>
      </c>
      <c r="BE169" s="232">
        <f t="shared" si="34"/>
        <v>0</v>
      </c>
      <c r="BF169" s="232">
        <f t="shared" si="34"/>
        <v>0</v>
      </c>
      <c r="BG169" s="232">
        <f t="shared" si="34"/>
        <v>0</v>
      </c>
      <c r="BH169" s="232">
        <f t="shared" si="34"/>
        <v>0</v>
      </c>
      <c r="BI169" s="232">
        <f t="shared" si="34"/>
        <v>0</v>
      </c>
      <c r="BJ169" s="232">
        <f t="shared" si="34"/>
        <v>0</v>
      </c>
      <c r="BK169" s="223">
        <f t="shared" si="34"/>
        <v>0</v>
      </c>
      <c r="BL169" s="223">
        <f t="shared" si="34"/>
        <v>0</v>
      </c>
      <c r="BM169" s="223">
        <f t="shared" si="34"/>
        <v>0</v>
      </c>
      <c r="BN169" s="223">
        <f t="shared" si="34"/>
        <v>0</v>
      </c>
      <c r="BO169" s="223">
        <f t="shared" si="34"/>
        <v>0</v>
      </c>
      <c r="BP169" s="223">
        <f t="shared" si="34"/>
        <v>0</v>
      </c>
      <c r="BQ169" s="223">
        <f t="shared" si="34"/>
        <v>0</v>
      </c>
      <c r="BR169" s="223">
        <f t="shared" si="34"/>
        <v>0</v>
      </c>
      <c r="BS169" s="223">
        <f t="shared" si="34"/>
        <v>0</v>
      </c>
      <c r="BT169" s="223">
        <f t="shared" si="34"/>
        <v>0</v>
      </c>
      <c r="BU169" s="223">
        <f t="shared" si="34"/>
        <v>0</v>
      </c>
      <c r="BV169" s="223">
        <f t="shared" si="34"/>
        <v>0</v>
      </c>
      <c r="BW169" s="223">
        <f t="shared" si="34"/>
        <v>0</v>
      </c>
      <c r="BX169" s="223">
        <f t="shared" si="34"/>
        <v>0</v>
      </c>
      <c r="BY169" s="223">
        <f t="shared" si="34"/>
        <v>0</v>
      </c>
      <c r="BZ169" s="223">
        <f t="shared" si="34"/>
        <v>0</v>
      </c>
      <c r="CA169" s="223">
        <f t="shared" si="34"/>
        <v>0</v>
      </c>
      <c r="CB169" s="223">
        <f t="shared" si="34"/>
        <v>0</v>
      </c>
      <c r="CC169" s="223">
        <f t="shared" si="34"/>
        <v>0</v>
      </c>
      <c r="CD169" s="223">
        <f t="shared" si="34"/>
        <v>0</v>
      </c>
      <c r="CE169" s="223">
        <f t="shared" si="34"/>
        <v>0</v>
      </c>
      <c r="CF169" s="223">
        <f t="shared" si="34"/>
        <v>0</v>
      </c>
      <c r="CG169" s="223">
        <f t="shared" si="34"/>
        <v>0</v>
      </c>
      <c r="CH169" s="223">
        <f t="shared" si="34"/>
        <v>0</v>
      </c>
      <c r="CI169" s="223">
        <f t="shared" si="35"/>
        <v>0</v>
      </c>
      <c r="CJ169" s="223">
        <f t="shared" si="35"/>
        <v>0</v>
      </c>
      <c r="CK169" s="223">
        <f t="shared" si="35"/>
        <v>0</v>
      </c>
      <c r="CL169" s="223">
        <f t="shared" si="35"/>
        <v>0</v>
      </c>
      <c r="CM169" s="223">
        <f t="shared" si="35"/>
        <v>0</v>
      </c>
      <c r="CN169" s="223">
        <f t="shared" si="35"/>
        <v>0</v>
      </c>
      <c r="CO169" s="223">
        <f t="shared" si="35"/>
        <v>0</v>
      </c>
      <c r="CP169" s="223">
        <f t="shared" si="35"/>
        <v>0</v>
      </c>
      <c r="CQ169" s="223">
        <f t="shared" si="35"/>
        <v>0</v>
      </c>
      <c r="CR169" s="223">
        <f t="shared" si="35"/>
        <v>0</v>
      </c>
      <c r="CS169" s="223">
        <f t="shared" si="35"/>
        <v>0</v>
      </c>
      <c r="CT169" s="223">
        <f t="shared" si="35"/>
        <v>0</v>
      </c>
      <c r="CU169" s="223">
        <f t="shared" si="35"/>
        <v>0</v>
      </c>
      <c r="CV169" s="223">
        <f t="shared" si="35"/>
        <v>0</v>
      </c>
      <c r="CW169" s="223">
        <f t="shared" si="35"/>
        <v>0</v>
      </c>
      <c r="CX169" s="223">
        <f t="shared" si="31"/>
        <v>0</v>
      </c>
      <c r="CY169" s="223">
        <f t="shared" si="36"/>
        <v>0</v>
      </c>
      <c r="CZ169" s="223">
        <f t="shared" si="36"/>
        <v>0</v>
      </c>
      <c r="DA169" s="223">
        <f t="shared" si="36"/>
        <v>0</v>
      </c>
      <c r="DB169" s="191"/>
      <c r="DC169" s="191"/>
      <c r="DD169" s="191"/>
      <c r="DE169" s="191"/>
      <c r="DF169" s="191"/>
      <c r="DG169" s="191"/>
      <c r="DH169" s="191"/>
      <c r="DI169" s="191"/>
      <c r="DJ169" s="191"/>
      <c r="DK169" s="191"/>
      <c r="DL169" s="191"/>
      <c r="DM169" s="191"/>
      <c r="DN169" s="191"/>
      <c r="DO169" s="191"/>
      <c r="DP169" s="191"/>
      <c r="DQ169" s="191"/>
      <c r="DR169" s="191"/>
      <c r="DS169" s="230" t="str">
        <f t="shared" si="17"/>
        <v>2N</v>
      </c>
      <c r="DT169" s="191"/>
      <c r="DU169" s="191"/>
      <c r="DV169" s="191"/>
      <c r="DW169" s="191"/>
      <c r="DX169" s="191"/>
      <c r="DY169" s="191"/>
      <c r="DZ169" s="191"/>
      <c r="EA169" s="231" t="str">
        <f>IF($C$105=$B$106,BB$115,IF($C$105=$B$107,BB$116,IF($C$105=$B$108,BB$117,"")))</f>
        <v>24E</v>
      </c>
      <c r="EB169" s="191"/>
      <c r="EC169" s="191"/>
      <c r="ED169" s="191"/>
      <c r="EE169" s="191"/>
      <c r="EF169" s="191"/>
      <c r="EG169" s="191"/>
      <c r="EH169" s="191"/>
      <c r="EI169" s="191"/>
    </row>
    <row r="170" spans="1:139" x14ac:dyDescent="0.35">
      <c r="A170" s="191">
        <f t="shared" si="16"/>
        <v>0</v>
      </c>
      <c r="B170" s="191">
        <f t="shared" si="18"/>
        <v>50</v>
      </c>
      <c r="C170" s="191"/>
      <c r="D170" s="191" t="s">
        <v>391</v>
      </c>
      <c r="E170" s="191"/>
      <c r="F170" s="191"/>
      <c r="G170" s="223">
        <f t="shared" si="37"/>
        <v>0</v>
      </c>
      <c r="H170" s="223">
        <f t="shared" si="37"/>
        <v>0</v>
      </c>
      <c r="I170" s="223">
        <f t="shared" si="37"/>
        <v>0</v>
      </c>
      <c r="J170" s="223">
        <f t="shared" si="37"/>
        <v>0</v>
      </c>
      <c r="K170" s="223">
        <f t="shared" si="37"/>
        <v>0</v>
      </c>
      <c r="L170" s="223">
        <f t="shared" si="37"/>
        <v>0</v>
      </c>
      <c r="M170" s="223">
        <f t="shared" si="37"/>
        <v>0</v>
      </c>
      <c r="N170" s="223">
        <f t="shared" si="37"/>
        <v>0</v>
      </c>
      <c r="O170" s="223">
        <f t="shared" si="37"/>
        <v>0</v>
      </c>
      <c r="P170" s="223">
        <f t="shared" si="37"/>
        <v>0</v>
      </c>
      <c r="Q170" s="223">
        <f t="shared" si="37"/>
        <v>0</v>
      </c>
      <c r="R170" s="223">
        <f t="shared" si="37"/>
        <v>0</v>
      </c>
      <c r="S170" s="223">
        <f t="shared" si="37"/>
        <v>0</v>
      </c>
      <c r="T170" s="223">
        <f t="shared" si="37"/>
        <v>0</v>
      </c>
      <c r="U170" s="223">
        <f t="shared" si="37"/>
        <v>0</v>
      </c>
      <c r="V170" s="223">
        <f t="shared" si="37"/>
        <v>0</v>
      </c>
      <c r="W170" s="223">
        <f t="shared" si="34"/>
        <v>0</v>
      </c>
      <c r="X170" s="223">
        <f t="shared" si="34"/>
        <v>0</v>
      </c>
      <c r="Y170" s="224">
        <f t="shared" si="34"/>
        <v>0</v>
      </c>
      <c r="Z170" s="238">
        <f t="shared" si="34"/>
        <v>0</v>
      </c>
      <c r="AA170" s="239">
        <f t="shared" si="34"/>
        <v>0</v>
      </c>
      <c r="AB170" s="239">
        <f t="shared" si="34"/>
        <v>0</v>
      </c>
      <c r="AC170" s="239">
        <f t="shared" si="34"/>
        <v>0</v>
      </c>
      <c r="AD170" s="235">
        <f t="shared" si="34"/>
        <v>0</v>
      </c>
      <c r="AE170" s="232">
        <f t="shared" si="34"/>
        <v>0</v>
      </c>
      <c r="AF170" s="232">
        <f t="shared" si="34"/>
        <v>0</v>
      </c>
      <c r="AG170" s="232">
        <f t="shared" si="34"/>
        <v>0</v>
      </c>
      <c r="AH170" s="232">
        <f t="shared" si="34"/>
        <v>0</v>
      </c>
      <c r="AI170" s="232">
        <f t="shared" si="34"/>
        <v>0</v>
      </c>
      <c r="AJ170" s="233">
        <f t="shared" si="34"/>
        <v>0</v>
      </c>
      <c r="AK170" s="233">
        <f t="shared" si="34"/>
        <v>0</v>
      </c>
      <c r="AL170" s="233">
        <f t="shared" si="34"/>
        <v>0</v>
      </c>
      <c r="AM170" s="233">
        <f t="shared" si="34"/>
        <v>0</v>
      </c>
      <c r="AN170" s="233">
        <f t="shared" si="34"/>
        <v>0</v>
      </c>
      <c r="AO170" s="233">
        <f t="shared" si="34"/>
        <v>0</v>
      </c>
      <c r="AP170" s="233">
        <f t="shared" si="34"/>
        <v>0</v>
      </c>
      <c r="AQ170" s="233">
        <f t="shared" si="34"/>
        <v>0</v>
      </c>
      <c r="AR170" s="233">
        <f t="shared" si="34"/>
        <v>0</v>
      </c>
      <c r="AS170" s="236">
        <f t="shared" si="34"/>
        <v>0</v>
      </c>
      <c r="AT170" s="236">
        <f t="shared" si="34"/>
        <v>0</v>
      </c>
      <c r="AU170" s="236">
        <f t="shared" si="34"/>
        <v>0</v>
      </c>
      <c r="AV170" s="236">
        <f t="shared" si="34"/>
        <v>0</v>
      </c>
      <c r="AW170" s="236">
        <f t="shared" si="34"/>
        <v>0</v>
      </c>
      <c r="AX170" s="236">
        <f t="shared" si="34"/>
        <v>0</v>
      </c>
      <c r="AY170" s="236">
        <f t="shared" si="34"/>
        <v>0</v>
      </c>
      <c r="AZ170" s="236">
        <f t="shared" si="34"/>
        <v>0</v>
      </c>
      <c r="BA170" s="236">
        <f t="shared" si="34"/>
        <v>0</v>
      </c>
      <c r="BB170" s="236">
        <f t="shared" si="34"/>
        <v>0</v>
      </c>
      <c r="BC170" s="232">
        <f t="shared" si="34"/>
        <v>0</v>
      </c>
      <c r="BD170" s="232">
        <f t="shared" si="34"/>
        <v>0</v>
      </c>
      <c r="BE170" s="232">
        <f t="shared" si="34"/>
        <v>0</v>
      </c>
      <c r="BF170" s="232">
        <f t="shared" si="34"/>
        <v>0</v>
      </c>
      <c r="BG170" s="232">
        <f t="shared" si="34"/>
        <v>0</v>
      </c>
      <c r="BH170" s="232">
        <f t="shared" si="34"/>
        <v>0</v>
      </c>
      <c r="BI170" s="232">
        <f t="shared" si="34"/>
        <v>0</v>
      </c>
      <c r="BJ170" s="232">
        <f t="shared" si="34"/>
        <v>0</v>
      </c>
      <c r="BK170" s="232">
        <f t="shared" si="34"/>
        <v>0</v>
      </c>
      <c r="BL170" s="223">
        <f t="shared" si="34"/>
        <v>0</v>
      </c>
      <c r="BM170" s="223">
        <f t="shared" si="34"/>
        <v>0</v>
      </c>
      <c r="BN170" s="223">
        <f t="shared" si="34"/>
        <v>0</v>
      </c>
      <c r="BO170" s="223">
        <f t="shared" si="34"/>
        <v>0</v>
      </c>
      <c r="BP170" s="223">
        <f t="shared" si="34"/>
        <v>0</v>
      </c>
      <c r="BQ170" s="223">
        <f t="shared" si="34"/>
        <v>0</v>
      </c>
      <c r="BR170" s="223">
        <f t="shared" si="34"/>
        <v>0</v>
      </c>
      <c r="BS170" s="223">
        <f t="shared" si="34"/>
        <v>0</v>
      </c>
      <c r="BT170" s="223">
        <f t="shared" si="34"/>
        <v>0</v>
      </c>
      <c r="BU170" s="223">
        <f t="shared" si="34"/>
        <v>0</v>
      </c>
      <c r="BV170" s="223">
        <f t="shared" si="34"/>
        <v>0</v>
      </c>
      <c r="BW170" s="223">
        <f t="shared" si="34"/>
        <v>0</v>
      </c>
      <c r="BX170" s="223">
        <f t="shared" si="34"/>
        <v>0</v>
      </c>
      <c r="BY170" s="223">
        <f t="shared" si="34"/>
        <v>0</v>
      </c>
      <c r="BZ170" s="223">
        <f t="shared" si="34"/>
        <v>0</v>
      </c>
      <c r="CA170" s="223">
        <f t="shared" si="34"/>
        <v>0</v>
      </c>
      <c r="CB170" s="223">
        <f t="shared" si="34"/>
        <v>0</v>
      </c>
      <c r="CC170" s="223">
        <f t="shared" si="34"/>
        <v>0</v>
      </c>
      <c r="CD170" s="223">
        <f t="shared" si="34"/>
        <v>0</v>
      </c>
      <c r="CE170" s="223">
        <f t="shared" si="34"/>
        <v>0</v>
      </c>
      <c r="CF170" s="223">
        <f t="shared" si="34"/>
        <v>0</v>
      </c>
      <c r="CG170" s="223">
        <f t="shared" si="34"/>
        <v>0</v>
      </c>
      <c r="CH170" s="223">
        <f t="shared" si="34"/>
        <v>0</v>
      </c>
      <c r="CI170" s="223">
        <f t="shared" si="35"/>
        <v>0</v>
      </c>
      <c r="CJ170" s="223">
        <f t="shared" si="35"/>
        <v>0</v>
      </c>
      <c r="CK170" s="223">
        <f t="shared" si="35"/>
        <v>0</v>
      </c>
      <c r="CL170" s="223">
        <f t="shared" si="35"/>
        <v>0</v>
      </c>
      <c r="CM170" s="223">
        <f t="shared" si="35"/>
        <v>0</v>
      </c>
      <c r="CN170" s="223">
        <f t="shared" si="35"/>
        <v>0</v>
      </c>
      <c r="CO170" s="223">
        <f t="shared" si="35"/>
        <v>0</v>
      </c>
      <c r="CP170" s="223">
        <f t="shared" si="35"/>
        <v>0</v>
      </c>
      <c r="CQ170" s="223">
        <f t="shared" si="35"/>
        <v>0</v>
      </c>
      <c r="CR170" s="223">
        <f t="shared" si="35"/>
        <v>0</v>
      </c>
      <c r="CS170" s="223">
        <f t="shared" si="35"/>
        <v>0</v>
      </c>
      <c r="CT170" s="223">
        <f t="shared" si="35"/>
        <v>0</v>
      </c>
      <c r="CU170" s="223">
        <f t="shared" si="35"/>
        <v>0</v>
      </c>
      <c r="CV170" s="223">
        <f t="shared" si="35"/>
        <v>0</v>
      </c>
      <c r="CW170" s="223">
        <f t="shared" si="35"/>
        <v>0</v>
      </c>
      <c r="CX170" s="223">
        <f t="shared" si="31"/>
        <v>0</v>
      </c>
      <c r="CY170" s="223">
        <f t="shared" si="36"/>
        <v>0</v>
      </c>
      <c r="CZ170" s="223">
        <f t="shared" si="36"/>
        <v>0</v>
      </c>
      <c r="DA170" s="223">
        <f t="shared" si="36"/>
        <v>0</v>
      </c>
      <c r="DB170" s="191"/>
      <c r="DC170" s="191"/>
      <c r="DD170" s="191"/>
      <c r="DE170" s="191"/>
      <c r="DF170" s="191"/>
      <c r="DG170" s="191"/>
      <c r="DH170" s="191"/>
      <c r="DI170" s="191"/>
      <c r="DJ170" s="191"/>
      <c r="DK170" s="191"/>
      <c r="DL170" s="191"/>
      <c r="DM170" s="191"/>
      <c r="DN170" s="191"/>
      <c r="DO170" s="191"/>
      <c r="DP170" s="191"/>
      <c r="DQ170" s="191"/>
      <c r="DR170" s="191"/>
      <c r="DS170" s="230" t="str">
        <f t="shared" si="17"/>
        <v>1N</v>
      </c>
      <c r="DT170" s="191"/>
      <c r="DU170" s="191"/>
      <c r="DV170" s="191"/>
      <c r="DW170" s="191"/>
      <c r="DX170" s="191"/>
      <c r="DY170" s="191"/>
      <c r="DZ170" s="191"/>
      <c r="EA170" s="231" t="str">
        <f>IF($C$105=$B$106,BC$115,IF($C$105=$B$107,BC$116,IF($C$105=$B$108,BC$117,"")))</f>
        <v>25E</v>
      </c>
      <c r="EB170" s="191"/>
      <c r="EC170" s="191"/>
      <c r="ED170" s="191"/>
      <c r="EE170" s="191"/>
      <c r="EF170" s="191"/>
      <c r="EG170" s="191"/>
      <c r="EH170" s="191"/>
      <c r="EI170" s="191"/>
    </row>
    <row r="171" spans="1:139" x14ac:dyDescent="0.35">
      <c r="A171" s="191">
        <f t="shared" si="16"/>
        <v>0</v>
      </c>
      <c r="B171" s="191">
        <f t="shared" si="18"/>
        <v>51</v>
      </c>
      <c r="C171" s="191"/>
      <c r="D171" s="191" t="s">
        <v>393</v>
      </c>
      <c r="E171" s="191"/>
      <c r="F171" s="191"/>
      <c r="G171" s="223">
        <f t="shared" si="37"/>
        <v>0</v>
      </c>
      <c r="H171" s="223">
        <f t="shared" si="37"/>
        <v>0</v>
      </c>
      <c r="I171" s="223">
        <f t="shared" si="37"/>
        <v>0</v>
      </c>
      <c r="J171" s="223">
        <f t="shared" si="37"/>
        <v>0</v>
      </c>
      <c r="K171" s="223">
        <f t="shared" si="37"/>
        <v>0</v>
      </c>
      <c r="L171" s="223">
        <f t="shared" si="37"/>
        <v>0</v>
      </c>
      <c r="M171" s="223">
        <f t="shared" si="37"/>
        <v>0</v>
      </c>
      <c r="N171" s="223">
        <f t="shared" si="37"/>
        <v>0</v>
      </c>
      <c r="O171" s="223">
        <f t="shared" si="37"/>
        <v>0</v>
      </c>
      <c r="P171" s="223">
        <f t="shared" si="37"/>
        <v>0</v>
      </c>
      <c r="Q171" s="223">
        <f t="shared" si="37"/>
        <v>0</v>
      </c>
      <c r="R171" s="223">
        <f t="shared" si="37"/>
        <v>0</v>
      </c>
      <c r="S171" s="223">
        <f t="shared" si="37"/>
        <v>0</v>
      </c>
      <c r="T171" s="223">
        <f t="shared" si="37"/>
        <v>0</v>
      </c>
      <c r="U171" s="223">
        <f t="shared" si="37"/>
        <v>0</v>
      </c>
      <c r="V171" s="223">
        <f t="shared" si="37"/>
        <v>0</v>
      </c>
      <c r="W171" s="223">
        <f t="shared" si="34"/>
        <v>0</v>
      </c>
      <c r="X171" s="223">
        <f t="shared" si="34"/>
        <v>0</v>
      </c>
      <c r="Y171" s="224">
        <f t="shared" si="34"/>
        <v>0</v>
      </c>
      <c r="Z171" s="238">
        <f t="shared" si="34"/>
        <v>0</v>
      </c>
      <c r="AA171" s="239">
        <f t="shared" si="34"/>
        <v>0</v>
      </c>
      <c r="AB171" s="239">
        <f t="shared" si="34"/>
        <v>0</v>
      </c>
      <c r="AC171" s="239">
        <f t="shared" si="34"/>
        <v>0</v>
      </c>
      <c r="AD171" s="235">
        <f t="shared" si="34"/>
        <v>0</v>
      </c>
      <c r="AE171" s="232">
        <f t="shared" si="34"/>
        <v>0</v>
      </c>
      <c r="AF171" s="232">
        <f t="shared" si="34"/>
        <v>0</v>
      </c>
      <c r="AG171" s="232">
        <f t="shared" si="34"/>
        <v>0</v>
      </c>
      <c r="AH171" s="232">
        <f t="shared" si="34"/>
        <v>0</v>
      </c>
      <c r="AI171" s="232">
        <f t="shared" si="34"/>
        <v>0</v>
      </c>
      <c r="AJ171" s="232">
        <f t="shared" si="34"/>
        <v>0</v>
      </c>
      <c r="AK171" s="233">
        <f t="shared" si="34"/>
        <v>0</v>
      </c>
      <c r="AL171" s="233">
        <f t="shared" si="34"/>
        <v>0</v>
      </c>
      <c r="AM171" s="233">
        <f t="shared" si="34"/>
        <v>0</v>
      </c>
      <c r="AN171" s="233">
        <f t="shared" si="34"/>
        <v>0</v>
      </c>
      <c r="AO171" s="233">
        <f t="shared" si="34"/>
        <v>0</v>
      </c>
      <c r="AP171" s="233">
        <f t="shared" si="34"/>
        <v>0</v>
      </c>
      <c r="AQ171" s="233">
        <f t="shared" si="34"/>
        <v>0</v>
      </c>
      <c r="AR171" s="233">
        <f t="shared" si="34"/>
        <v>0</v>
      </c>
      <c r="AS171" s="236">
        <f t="shared" si="34"/>
        <v>0</v>
      </c>
      <c r="AT171" s="236">
        <f t="shared" si="34"/>
        <v>0</v>
      </c>
      <c r="AU171" s="236">
        <f t="shared" si="34"/>
        <v>0</v>
      </c>
      <c r="AV171" s="236">
        <f t="shared" si="34"/>
        <v>0</v>
      </c>
      <c r="AW171" s="236">
        <f t="shared" si="34"/>
        <v>0</v>
      </c>
      <c r="AX171" s="236">
        <f t="shared" si="34"/>
        <v>0</v>
      </c>
      <c r="AY171" s="236">
        <f t="shared" si="34"/>
        <v>0</v>
      </c>
      <c r="AZ171" s="236">
        <f t="shared" si="34"/>
        <v>0</v>
      </c>
      <c r="BA171" s="236">
        <f t="shared" si="34"/>
        <v>0</v>
      </c>
      <c r="BB171" s="236">
        <f t="shared" si="34"/>
        <v>0</v>
      </c>
      <c r="BC171" s="232">
        <f t="shared" si="34"/>
        <v>0</v>
      </c>
      <c r="BD171" s="232">
        <f t="shared" si="34"/>
        <v>0</v>
      </c>
      <c r="BE171" s="232">
        <f t="shared" si="34"/>
        <v>0</v>
      </c>
      <c r="BF171" s="232">
        <f t="shared" si="34"/>
        <v>0</v>
      </c>
      <c r="BG171" s="232">
        <f t="shared" si="34"/>
        <v>0</v>
      </c>
      <c r="BH171" s="232">
        <f t="shared" si="34"/>
        <v>0</v>
      </c>
      <c r="BI171" s="232">
        <f t="shared" si="34"/>
        <v>0</v>
      </c>
      <c r="BJ171" s="232">
        <f t="shared" si="34"/>
        <v>0</v>
      </c>
      <c r="BK171" s="232">
        <f t="shared" si="34"/>
        <v>0</v>
      </c>
      <c r="BL171" s="232">
        <f t="shared" si="34"/>
        <v>0</v>
      </c>
      <c r="BM171" s="223">
        <f t="shared" si="34"/>
        <v>0</v>
      </c>
      <c r="BN171" s="223">
        <f t="shared" si="34"/>
        <v>0</v>
      </c>
      <c r="BO171" s="223">
        <f t="shared" si="34"/>
        <v>0</v>
      </c>
      <c r="BP171" s="223">
        <f t="shared" si="34"/>
        <v>0</v>
      </c>
      <c r="BQ171" s="223">
        <f t="shared" si="34"/>
        <v>0</v>
      </c>
      <c r="BR171" s="223">
        <f t="shared" si="34"/>
        <v>0</v>
      </c>
      <c r="BS171" s="223">
        <f t="shared" si="34"/>
        <v>0</v>
      </c>
      <c r="BT171" s="223">
        <f t="shared" si="34"/>
        <v>0</v>
      </c>
      <c r="BU171" s="223">
        <f t="shared" si="34"/>
        <v>0</v>
      </c>
      <c r="BV171" s="223">
        <f t="shared" si="34"/>
        <v>0</v>
      </c>
      <c r="BW171" s="223">
        <f t="shared" si="34"/>
        <v>0</v>
      </c>
      <c r="BX171" s="223">
        <f t="shared" si="34"/>
        <v>0</v>
      </c>
      <c r="BY171" s="223">
        <f t="shared" si="34"/>
        <v>0</v>
      </c>
      <c r="BZ171" s="223">
        <f t="shared" si="34"/>
        <v>0</v>
      </c>
      <c r="CA171" s="223">
        <f t="shared" si="34"/>
        <v>0</v>
      </c>
      <c r="CB171" s="223">
        <f t="shared" si="34"/>
        <v>0</v>
      </c>
      <c r="CC171" s="223">
        <f t="shared" si="34"/>
        <v>0</v>
      </c>
      <c r="CD171" s="223">
        <f t="shared" si="34"/>
        <v>0</v>
      </c>
      <c r="CE171" s="223">
        <f t="shared" si="34"/>
        <v>0</v>
      </c>
      <c r="CF171" s="223">
        <f t="shared" si="34"/>
        <v>0</v>
      </c>
      <c r="CG171" s="223">
        <f t="shared" si="34"/>
        <v>0</v>
      </c>
      <c r="CH171" s="223">
        <f t="shared" ref="CH171:CW186" si="38">MIN(CH$119,$A171)</f>
        <v>0</v>
      </c>
      <c r="CI171" s="223">
        <f t="shared" si="38"/>
        <v>0</v>
      </c>
      <c r="CJ171" s="223">
        <f t="shared" si="38"/>
        <v>0</v>
      </c>
      <c r="CK171" s="223">
        <f t="shared" si="38"/>
        <v>0</v>
      </c>
      <c r="CL171" s="223">
        <f t="shared" si="38"/>
        <v>0</v>
      </c>
      <c r="CM171" s="223">
        <f t="shared" si="38"/>
        <v>0</v>
      </c>
      <c r="CN171" s="223">
        <f t="shared" si="38"/>
        <v>0</v>
      </c>
      <c r="CO171" s="223">
        <f t="shared" si="38"/>
        <v>0</v>
      </c>
      <c r="CP171" s="223">
        <f t="shared" si="38"/>
        <v>0</v>
      </c>
      <c r="CQ171" s="223">
        <f t="shared" si="38"/>
        <v>0</v>
      </c>
      <c r="CR171" s="223">
        <f t="shared" si="38"/>
        <v>0</v>
      </c>
      <c r="CS171" s="223">
        <f t="shared" si="38"/>
        <v>0</v>
      </c>
      <c r="CT171" s="223">
        <f t="shared" si="38"/>
        <v>0</v>
      </c>
      <c r="CU171" s="223">
        <f t="shared" si="38"/>
        <v>0</v>
      </c>
      <c r="CV171" s="223">
        <f t="shared" si="38"/>
        <v>0</v>
      </c>
      <c r="CW171" s="223">
        <f t="shared" si="38"/>
        <v>0</v>
      </c>
      <c r="CX171" s="223">
        <f t="shared" si="31"/>
        <v>0</v>
      </c>
      <c r="CY171" s="223">
        <f t="shared" si="36"/>
        <v>0</v>
      </c>
      <c r="CZ171" s="223">
        <f t="shared" si="36"/>
        <v>0</v>
      </c>
      <c r="DA171" s="223">
        <f t="shared" si="36"/>
        <v>0</v>
      </c>
      <c r="DB171" s="191"/>
      <c r="DC171" s="191"/>
      <c r="DD171" s="191"/>
      <c r="DE171" s="191"/>
      <c r="DF171" s="191"/>
      <c r="DG171" s="191"/>
      <c r="DH171" s="191"/>
      <c r="DI171" s="191"/>
      <c r="DJ171" s="191"/>
      <c r="DK171" s="191"/>
      <c r="DL171" s="191"/>
      <c r="DM171" s="191"/>
      <c r="DN171" s="191"/>
      <c r="DO171" s="191"/>
      <c r="DP171" s="191"/>
      <c r="DQ171" s="191"/>
      <c r="DR171" s="191"/>
      <c r="DS171" s="230" t="str">
        <f t="shared" si="17"/>
        <v>1S</v>
      </c>
      <c r="DT171" s="191"/>
      <c r="DU171" s="191"/>
      <c r="DV171" s="191"/>
      <c r="DW171" s="191"/>
      <c r="DX171" s="191"/>
      <c r="DY171" s="191"/>
      <c r="DZ171" s="191"/>
      <c r="EA171" s="231" t="str">
        <f>IF($C$105=$B$106,BD$115,IF($C$105=$B$107,BD$116,IF($C$105=$B$108,BD$117,"")))</f>
        <v>26E</v>
      </c>
      <c r="EB171" s="191"/>
      <c r="EC171" s="191"/>
      <c r="ED171" s="191"/>
      <c r="EE171" s="191"/>
      <c r="EF171" s="191"/>
      <c r="EG171" s="191"/>
      <c r="EH171" s="191"/>
      <c r="EI171" s="191"/>
    </row>
    <row r="172" spans="1:139" x14ac:dyDescent="0.35">
      <c r="A172" s="191">
        <f t="shared" si="16"/>
        <v>0</v>
      </c>
      <c r="B172" s="191">
        <f t="shared" si="18"/>
        <v>52</v>
      </c>
      <c r="C172" s="191"/>
      <c r="D172" s="191" t="s">
        <v>395</v>
      </c>
      <c r="E172" s="191"/>
      <c r="F172" s="191"/>
      <c r="G172" s="223">
        <f t="shared" si="37"/>
        <v>0</v>
      </c>
      <c r="H172" s="223">
        <f t="shared" si="37"/>
        <v>0</v>
      </c>
      <c r="I172" s="223">
        <f t="shared" si="37"/>
        <v>0</v>
      </c>
      <c r="J172" s="223">
        <f t="shared" si="37"/>
        <v>0</v>
      </c>
      <c r="K172" s="223">
        <f t="shared" si="37"/>
        <v>0</v>
      </c>
      <c r="L172" s="223">
        <f t="shared" si="37"/>
        <v>0</v>
      </c>
      <c r="M172" s="223">
        <f t="shared" si="37"/>
        <v>0</v>
      </c>
      <c r="N172" s="223">
        <f t="shared" si="37"/>
        <v>0</v>
      </c>
      <c r="O172" s="223">
        <f t="shared" si="37"/>
        <v>0</v>
      </c>
      <c r="P172" s="223">
        <f t="shared" si="37"/>
        <v>0</v>
      </c>
      <c r="Q172" s="223">
        <f t="shared" si="37"/>
        <v>0</v>
      </c>
      <c r="R172" s="223">
        <f t="shared" si="37"/>
        <v>0</v>
      </c>
      <c r="S172" s="223">
        <f t="shared" si="37"/>
        <v>0</v>
      </c>
      <c r="T172" s="223">
        <f t="shared" si="37"/>
        <v>0</v>
      </c>
      <c r="U172" s="223">
        <f t="shared" si="37"/>
        <v>0</v>
      </c>
      <c r="V172" s="223">
        <f t="shared" si="37"/>
        <v>0</v>
      </c>
      <c r="W172" s="223">
        <f t="shared" ref="W172:AL187" si="39">MIN(W$119,$A172)</f>
        <v>0</v>
      </c>
      <c r="X172" s="223">
        <f t="shared" si="39"/>
        <v>0</v>
      </c>
      <c r="Y172" s="224">
        <f t="shared" si="39"/>
        <v>0</v>
      </c>
      <c r="Z172" s="238">
        <f t="shared" si="39"/>
        <v>0</v>
      </c>
      <c r="AA172" s="239">
        <f t="shared" si="39"/>
        <v>0</v>
      </c>
      <c r="AB172" s="239">
        <f t="shared" si="39"/>
        <v>0</v>
      </c>
      <c r="AC172" s="239">
        <f t="shared" si="39"/>
        <v>0</v>
      </c>
      <c r="AD172" s="235">
        <f t="shared" si="39"/>
        <v>0</v>
      </c>
      <c r="AE172" s="232">
        <f t="shared" si="39"/>
        <v>0</v>
      </c>
      <c r="AF172" s="232">
        <f t="shared" si="39"/>
        <v>0</v>
      </c>
      <c r="AG172" s="232">
        <f t="shared" si="39"/>
        <v>0</v>
      </c>
      <c r="AH172" s="232">
        <f t="shared" si="39"/>
        <v>0</v>
      </c>
      <c r="AI172" s="232">
        <f t="shared" si="39"/>
        <v>0</v>
      </c>
      <c r="AJ172" s="232">
        <f t="shared" si="39"/>
        <v>0</v>
      </c>
      <c r="AK172" s="233">
        <f t="shared" si="39"/>
        <v>0</v>
      </c>
      <c r="AL172" s="233">
        <f t="shared" si="39"/>
        <v>0</v>
      </c>
      <c r="AM172" s="233">
        <f t="shared" ref="AM172:BB187" si="40">MIN(AM$119,$A172)</f>
        <v>0</v>
      </c>
      <c r="AN172" s="233">
        <f t="shared" si="40"/>
        <v>0</v>
      </c>
      <c r="AO172" s="233">
        <f t="shared" si="40"/>
        <v>0</v>
      </c>
      <c r="AP172" s="233">
        <f t="shared" si="40"/>
        <v>0</v>
      </c>
      <c r="AQ172" s="233">
        <f t="shared" si="40"/>
        <v>0</v>
      </c>
      <c r="AR172" s="233">
        <f t="shared" si="40"/>
        <v>0</v>
      </c>
      <c r="AS172" s="233">
        <f t="shared" si="40"/>
        <v>0</v>
      </c>
      <c r="AT172" s="236">
        <f t="shared" si="40"/>
        <v>0</v>
      </c>
      <c r="AU172" s="236">
        <f t="shared" si="40"/>
        <v>0</v>
      </c>
      <c r="AV172" s="236">
        <f t="shared" si="40"/>
        <v>0</v>
      </c>
      <c r="AW172" s="236">
        <f t="shared" si="40"/>
        <v>0</v>
      </c>
      <c r="AX172" s="236">
        <f t="shared" si="40"/>
        <v>0</v>
      </c>
      <c r="AY172" s="236">
        <f t="shared" si="40"/>
        <v>0</v>
      </c>
      <c r="AZ172" s="236">
        <f t="shared" si="40"/>
        <v>0</v>
      </c>
      <c r="BA172" s="236">
        <f t="shared" si="40"/>
        <v>0</v>
      </c>
      <c r="BB172" s="232">
        <f t="shared" si="40"/>
        <v>0</v>
      </c>
      <c r="BC172" s="232">
        <f t="shared" ref="BC172:BR187" si="41">MIN(BC$119,$A172)</f>
        <v>0</v>
      </c>
      <c r="BD172" s="232">
        <f t="shared" si="41"/>
        <v>0</v>
      </c>
      <c r="BE172" s="232">
        <f t="shared" si="41"/>
        <v>0</v>
      </c>
      <c r="BF172" s="232">
        <f t="shared" si="41"/>
        <v>0</v>
      </c>
      <c r="BG172" s="232">
        <f t="shared" si="41"/>
        <v>0</v>
      </c>
      <c r="BH172" s="232">
        <f t="shared" si="41"/>
        <v>0</v>
      </c>
      <c r="BI172" s="232">
        <f t="shared" si="41"/>
        <v>0</v>
      </c>
      <c r="BJ172" s="232">
        <f t="shared" si="41"/>
        <v>0</v>
      </c>
      <c r="BK172" s="232">
        <f t="shared" si="41"/>
        <v>0</v>
      </c>
      <c r="BL172" s="232">
        <f t="shared" si="41"/>
        <v>0</v>
      </c>
      <c r="BM172" s="232">
        <f t="shared" si="41"/>
        <v>0</v>
      </c>
      <c r="BN172" s="223">
        <f t="shared" si="41"/>
        <v>0</v>
      </c>
      <c r="BO172" s="223">
        <f t="shared" si="41"/>
        <v>0</v>
      </c>
      <c r="BP172" s="223">
        <f t="shared" si="41"/>
        <v>0</v>
      </c>
      <c r="BQ172" s="223">
        <f t="shared" si="41"/>
        <v>0</v>
      </c>
      <c r="BR172" s="223">
        <f t="shared" si="41"/>
        <v>0</v>
      </c>
      <c r="BS172" s="223">
        <f t="shared" ref="BS172:CH187" si="42">MIN(BS$119,$A172)</f>
        <v>0</v>
      </c>
      <c r="BT172" s="223">
        <f t="shared" si="42"/>
        <v>0</v>
      </c>
      <c r="BU172" s="223">
        <f t="shared" si="42"/>
        <v>0</v>
      </c>
      <c r="BV172" s="223">
        <f t="shared" si="42"/>
        <v>0</v>
      </c>
      <c r="BW172" s="223">
        <f t="shared" si="42"/>
        <v>0</v>
      </c>
      <c r="BX172" s="223">
        <f t="shared" si="42"/>
        <v>0</v>
      </c>
      <c r="BY172" s="223">
        <f t="shared" si="42"/>
        <v>0</v>
      </c>
      <c r="BZ172" s="223">
        <f t="shared" si="42"/>
        <v>0</v>
      </c>
      <c r="CA172" s="223">
        <f t="shared" si="42"/>
        <v>0</v>
      </c>
      <c r="CB172" s="223">
        <f t="shared" si="42"/>
        <v>0</v>
      </c>
      <c r="CC172" s="223">
        <f t="shared" si="42"/>
        <v>0</v>
      </c>
      <c r="CD172" s="223">
        <f t="shared" si="42"/>
        <v>0</v>
      </c>
      <c r="CE172" s="223">
        <f t="shared" si="42"/>
        <v>0</v>
      </c>
      <c r="CF172" s="223">
        <f t="shared" si="42"/>
        <v>0</v>
      </c>
      <c r="CG172" s="223">
        <f t="shared" si="42"/>
        <v>0</v>
      </c>
      <c r="CH172" s="223">
        <f t="shared" si="38"/>
        <v>0</v>
      </c>
      <c r="CI172" s="223">
        <f t="shared" si="38"/>
        <v>0</v>
      </c>
      <c r="CJ172" s="223">
        <f t="shared" si="38"/>
        <v>0</v>
      </c>
      <c r="CK172" s="223">
        <f t="shared" si="38"/>
        <v>0</v>
      </c>
      <c r="CL172" s="223">
        <f t="shared" si="38"/>
        <v>0</v>
      </c>
      <c r="CM172" s="223">
        <f t="shared" si="38"/>
        <v>0</v>
      </c>
      <c r="CN172" s="223">
        <f t="shared" si="38"/>
        <v>0</v>
      </c>
      <c r="CO172" s="223">
        <f t="shared" si="38"/>
        <v>0</v>
      </c>
      <c r="CP172" s="223">
        <f t="shared" si="38"/>
        <v>0</v>
      </c>
      <c r="CQ172" s="223">
        <f t="shared" si="38"/>
        <v>0</v>
      </c>
      <c r="CR172" s="223">
        <f t="shared" si="38"/>
        <v>0</v>
      </c>
      <c r="CS172" s="223">
        <f t="shared" si="38"/>
        <v>0</v>
      </c>
      <c r="CT172" s="223">
        <f t="shared" si="38"/>
        <v>0</v>
      </c>
      <c r="CU172" s="223">
        <f t="shared" si="38"/>
        <v>0</v>
      </c>
      <c r="CV172" s="223">
        <f t="shared" si="38"/>
        <v>0</v>
      </c>
      <c r="CW172" s="223">
        <f t="shared" si="38"/>
        <v>0</v>
      </c>
      <c r="CX172" s="223">
        <f t="shared" si="31"/>
        <v>0</v>
      </c>
      <c r="CY172" s="223">
        <f t="shared" si="36"/>
        <v>0</v>
      </c>
      <c r="CZ172" s="223">
        <f t="shared" si="36"/>
        <v>0</v>
      </c>
      <c r="DA172" s="223">
        <f t="shared" si="36"/>
        <v>0</v>
      </c>
      <c r="DB172" s="191"/>
      <c r="DC172" s="191"/>
      <c r="DD172" s="191"/>
      <c r="DE172" s="191"/>
      <c r="DF172" s="191"/>
      <c r="DG172" s="191"/>
      <c r="DH172" s="191"/>
      <c r="DI172" s="191"/>
      <c r="DJ172" s="191"/>
      <c r="DK172" s="191"/>
      <c r="DL172" s="191"/>
      <c r="DM172" s="191"/>
      <c r="DN172" s="191"/>
      <c r="DO172" s="191"/>
      <c r="DP172" s="191"/>
      <c r="DQ172" s="191"/>
      <c r="DR172" s="191"/>
      <c r="DS172" s="230" t="str">
        <f t="shared" si="17"/>
        <v>2S</v>
      </c>
      <c r="DT172" s="191"/>
      <c r="DU172" s="191"/>
      <c r="DV172" s="191"/>
      <c r="DW172" s="191"/>
      <c r="DX172" s="191"/>
      <c r="DY172" s="191"/>
      <c r="DZ172" s="191"/>
      <c r="EA172" s="231" t="str">
        <f>IF($C$105=$B$106,BE$115,IF($C$105=$B$107,BE$116,IF($C$105=$B$108,BE$117,"")))</f>
        <v>27E</v>
      </c>
      <c r="EB172" s="191"/>
      <c r="EC172" s="191"/>
      <c r="ED172" s="191"/>
      <c r="EE172" s="191"/>
      <c r="EF172" s="191"/>
      <c r="EG172" s="191"/>
      <c r="EH172" s="191"/>
      <c r="EI172" s="191"/>
    </row>
    <row r="173" spans="1:139" x14ac:dyDescent="0.35">
      <c r="A173" s="191">
        <f t="shared" si="16"/>
        <v>0</v>
      </c>
      <c r="B173" s="191">
        <f t="shared" si="18"/>
        <v>53</v>
      </c>
      <c r="C173" s="191"/>
      <c r="D173" s="191" t="s">
        <v>397</v>
      </c>
      <c r="E173" s="191"/>
      <c r="F173" s="191"/>
      <c r="G173" s="223">
        <f t="shared" si="37"/>
        <v>0</v>
      </c>
      <c r="H173" s="223">
        <f t="shared" si="37"/>
        <v>0</v>
      </c>
      <c r="I173" s="223">
        <f t="shared" si="37"/>
        <v>0</v>
      </c>
      <c r="J173" s="223">
        <f t="shared" si="37"/>
        <v>0</v>
      </c>
      <c r="K173" s="223">
        <f t="shared" si="37"/>
        <v>0</v>
      </c>
      <c r="L173" s="223">
        <f t="shared" si="37"/>
        <v>0</v>
      </c>
      <c r="M173" s="223">
        <f t="shared" si="37"/>
        <v>0</v>
      </c>
      <c r="N173" s="223">
        <f t="shared" si="37"/>
        <v>0</v>
      </c>
      <c r="O173" s="223">
        <f t="shared" si="37"/>
        <v>0</v>
      </c>
      <c r="P173" s="223">
        <f t="shared" si="37"/>
        <v>0</v>
      </c>
      <c r="Q173" s="223">
        <f t="shared" si="37"/>
        <v>0</v>
      </c>
      <c r="R173" s="223">
        <f t="shared" si="37"/>
        <v>0</v>
      </c>
      <c r="S173" s="223">
        <f t="shared" si="37"/>
        <v>0</v>
      </c>
      <c r="T173" s="223">
        <f t="shared" si="37"/>
        <v>0</v>
      </c>
      <c r="U173" s="223">
        <f t="shared" si="37"/>
        <v>0</v>
      </c>
      <c r="V173" s="223">
        <f t="shared" si="37"/>
        <v>0</v>
      </c>
      <c r="W173" s="223">
        <f t="shared" si="39"/>
        <v>0</v>
      </c>
      <c r="X173" s="223">
        <f t="shared" si="39"/>
        <v>0</v>
      </c>
      <c r="Y173" s="224">
        <f t="shared" si="39"/>
        <v>0</v>
      </c>
      <c r="Z173" s="225">
        <f t="shared" si="39"/>
        <v>0</v>
      </c>
      <c r="AA173" s="235">
        <f t="shared" si="39"/>
        <v>0</v>
      </c>
      <c r="AB173" s="239">
        <f t="shared" si="39"/>
        <v>0</v>
      </c>
      <c r="AC173" s="239">
        <f t="shared" si="39"/>
        <v>0</v>
      </c>
      <c r="AD173" s="235">
        <f t="shared" si="39"/>
        <v>0</v>
      </c>
      <c r="AE173" s="232">
        <f t="shared" si="39"/>
        <v>0</v>
      </c>
      <c r="AF173" s="232">
        <f t="shared" si="39"/>
        <v>0</v>
      </c>
      <c r="AG173" s="232">
        <f t="shared" si="39"/>
        <v>0</v>
      </c>
      <c r="AH173" s="232">
        <f t="shared" si="39"/>
        <v>0</v>
      </c>
      <c r="AI173" s="232">
        <f t="shared" si="39"/>
        <v>0</v>
      </c>
      <c r="AJ173" s="232">
        <f t="shared" si="39"/>
        <v>0</v>
      </c>
      <c r="AK173" s="232">
        <f t="shared" si="39"/>
        <v>0</v>
      </c>
      <c r="AL173" s="232">
        <f t="shared" si="39"/>
        <v>0</v>
      </c>
      <c r="AM173" s="233">
        <f t="shared" si="40"/>
        <v>0</v>
      </c>
      <c r="AN173" s="233">
        <f t="shared" si="40"/>
        <v>0</v>
      </c>
      <c r="AO173" s="233">
        <f t="shared" si="40"/>
        <v>0</v>
      </c>
      <c r="AP173" s="233">
        <f t="shared" si="40"/>
        <v>0</v>
      </c>
      <c r="AQ173" s="233">
        <f t="shared" si="40"/>
        <v>0</v>
      </c>
      <c r="AR173" s="233">
        <f t="shared" si="40"/>
        <v>0</v>
      </c>
      <c r="AS173" s="233">
        <f t="shared" si="40"/>
        <v>0</v>
      </c>
      <c r="AT173" s="236">
        <f t="shared" si="40"/>
        <v>0</v>
      </c>
      <c r="AU173" s="236">
        <f t="shared" si="40"/>
        <v>0</v>
      </c>
      <c r="AV173" s="236">
        <f t="shared" si="40"/>
        <v>0</v>
      </c>
      <c r="AW173" s="236">
        <f t="shared" si="40"/>
        <v>0</v>
      </c>
      <c r="AX173" s="236">
        <f t="shared" si="40"/>
        <v>0</v>
      </c>
      <c r="AY173" s="236">
        <f t="shared" si="40"/>
        <v>0</v>
      </c>
      <c r="AZ173" s="236">
        <f t="shared" si="40"/>
        <v>0</v>
      </c>
      <c r="BA173" s="236">
        <f t="shared" si="40"/>
        <v>0</v>
      </c>
      <c r="BB173" s="232">
        <f t="shared" si="40"/>
        <v>0</v>
      </c>
      <c r="BC173" s="232">
        <f t="shared" si="41"/>
        <v>0</v>
      </c>
      <c r="BD173" s="232">
        <f t="shared" si="41"/>
        <v>0</v>
      </c>
      <c r="BE173" s="232">
        <f t="shared" si="41"/>
        <v>0</v>
      </c>
      <c r="BF173" s="232">
        <f t="shared" si="41"/>
        <v>0</v>
      </c>
      <c r="BG173" s="232">
        <f t="shared" si="41"/>
        <v>0</v>
      </c>
      <c r="BH173" s="232">
        <f t="shared" si="41"/>
        <v>0</v>
      </c>
      <c r="BI173" s="232">
        <f t="shared" si="41"/>
        <v>0</v>
      </c>
      <c r="BJ173" s="232">
        <f t="shared" si="41"/>
        <v>0</v>
      </c>
      <c r="BK173" s="232">
        <f t="shared" si="41"/>
        <v>0</v>
      </c>
      <c r="BL173" s="232">
        <f t="shared" si="41"/>
        <v>0</v>
      </c>
      <c r="BM173" s="232">
        <f t="shared" si="41"/>
        <v>0</v>
      </c>
      <c r="BN173" s="232">
        <f t="shared" si="41"/>
        <v>0</v>
      </c>
      <c r="BO173" s="223">
        <f t="shared" si="41"/>
        <v>0</v>
      </c>
      <c r="BP173" s="223">
        <f t="shared" si="41"/>
        <v>0</v>
      </c>
      <c r="BQ173" s="223">
        <f t="shared" si="41"/>
        <v>0</v>
      </c>
      <c r="BR173" s="223">
        <f t="shared" si="41"/>
        <v>0</v>
      </c>
      <c r="BS173" s="223">
        <f t="shared" si="42"/>
        <v>0</v>
      </c>
      <c r="BT173" s="223">
        <f t="shared" si="42"/>
        <v>0</v>
      </c>
      <c r="BU173" s="223">
        <f t="shared" si="42"/>
        <v>0</v>
      </c>
      <c r="BV173" s="223">
        <f t="shared" si="42"/>
        <v>0</v>
      </c>
      <c r="BW173" s="223">
        <f t="shared" si="42"/>
        <v>0</v>
      </c>
      <c r="BX173" s="223">
        <f t="shared" si="42"/>
        <v>0</v>
      </c>
      <c r="BY173" s="223">
        <f t="shared" si="42"/>
        <v>0</v>
      </c>
      <c r="BZ173" s="223">
        <f t="shared" si="42"/>
        <v>0</v>
      </c>
      <c r="CA173" s="223">
        <f t="shared" si="42"/>
        <v>0</v>
      </c>
      <c r="CB173" s="223">
        <f t="shared" si="42"/>
        <v>0</v>
      </c>
      <c r="CC173" s="223">
        <f t="shared" si="42"/>
        <v>0</v>
      </c>
      <c r="CD173" s="223">
        <f t="shared" si="42"/>
        <v>0</v>
      </c>
      <c r="CE173" s="223">
        <f t="shared" si="42"/>
        <v>0</v>
      </c>
      <c r="CF173" s="223">
        <f t="shared" si="42"/>
        <v>0</v>
      </c>
      <c r="CG173" s="223">
        <f t="shared" si="42"/>
        <v>0</v>
      </c>
      <c r="CH173" s="223">
        <f t="shared" si="38"/>
        <v>0</v>
      </c>
      <c r="CI173" s="223">
        <f t="shared" si="38"/>
        <v>0</v>
      </c>
      <c r="CJ173" s="223">
        <f t="shared" si="38"/>
        <v>0</v>
      </c>
      <c r="CK173" s="223">
        <f t="shared" si="38"/>
        <v>0</v>
      </c>
      <c r="CL173" s="223">
        <f t="shared" si="38"/>
        <v>0</v>
      </c>
      <c r="CM173" s="223">
        <f t="shared" si="38"/>
        <v>0</v>
      </c>
      <c r="CN173" s="223">
        <f t="shared" si="38"/>
        <v>0</v>
      </c>
      <c r="CO173" s="223">
        <f t="shared" si="38"/>
        <v>0</v>
      </c>
      <c r="CP173" s="223">
        <f t="shared" si="38"/>
        <v>0</v>
      </c>
      <c r="CQ173" s="223">
        <f t="shared" si="38"/>
        <v>0</v>
      </c>
      <c r="CR173" s="223">
        <f t="shared" si="38"/>
        <v>0</v>
      </c>
      <c r="CS173" s="223">
        <f t="shared" si="38"/>
        <v>0</v>
      </c>
      <c r="CT173" s="223">
        <f t="shared" si="38"/>
        <v>0</v>
      </c>
      <c r="CU173" s="223">
        <f t="shared" si="38"/>
        <v>0</v>
      </c>
      <c r="CV173" s="223">
        <f t="shared" si="38"/>
        <v>0</v>
      </c>
      <c r="CW173" s="223">
        <f t="shared" si="38"/>
        <v>0</v>
      </c>
      <c r="CX173" s="223">
        <f t="shared" si="31"/>
        <v>0</v>
      </c>
      <c r="CY173" s="223">
        <f t="shared" si="36"/>
        <v>0</v>
      </c>
      <c r="CZ173" s="223">
        <f t="shared" si="36"/>
        <v>0</v>
      </c>
      <c r="DA173" s="223">
        <f t="shared" si="36"/>
        <v>0</v>
      </c>
      <c r="DB173" s="191"/>
      <c r="DC173" s="191"/>
      <c r="DD173" s="191"/>
      <c r="DE173" s="191"/>
      <c r="DF173" s="191"/>
      <c r="DG173" s="191"/>
      <c r="DH173" s="191"/>
      <c r="DI173" s="191"/>
      <c r="DJ173" s="191"/>
      <c r="DK173" s="191"/>
      <c r="DL173" s="191"/>
      <c r="DM173" s="191"/>
      <c r="DN173" s="191"/>
      <c r="DO173" s="191"/>
      <c r="DP173" s="191"/>
      <c r="DQ173" s="191"/>
      <c r="DR173" s="191"/>
      <c r="DS173" s="230" t="str">
        <f t="shared" si="17"/>
        <v>3S</v>
      </c>
      <c r="DT173" s="191"/>
      <c r="DU173" s="191"/>
      <c r="DV173" s="191"/>
      <c r="DW173" s="191"/>
      <c r="DX173" s="191"/>
      <c r="DY173" s="191"/>
      <c r="DZ173" s="191"/>
      <c r="EA173" s="231" t="str">
        <f>IF($C$105=$B$106,BF$115,IF($C$105=$B$107,BF$116,IF($C$105=$B$108,BF$117,"")))</f>
        <v>28E</v>
      </c>
      <c r="EB173" s="191"/>
      <c r="EC173" s="191"/>
      <c r="ED173" s="191"/>
      <c r="EE173" s="191"/>
      <c r="EF173" s="191"/>
      <c r="EG173" s="191"/>
      <c r="EH173" s="191"/>
      <c r="EI173" s="191"/>
    </row>
    <row r="174" spans="1:139" x14ac:dyDescent="0.35">
      <c r="A174" s="191">
        <f t="shared" si="16"/>
        <v>0</v>
      </c>
      <c r="B174" s="191">
        <f t="shared" si="18"/>
        <v>54</v>
      </c>
      <c r="C174" s="191"/>
      <c r="D174" s="191" t="s">
        <v>399</v>
      </c>
      <c r="E174" s="191"/>
      <c r="F174" s="191"/>
      <c r="G174" s="223">
        <f t="shared" si="37"/>
        <v>0</v>
      </c>
      <c r="H174" s="223">
        <f t="shared" si="37"/>
        <v>0</v>
      </c>
      <c r="I174" s="223">
        <f t="shared" si="37"/>
        <v>0</v>
      </c>
      <c r="J174" s="223">
        <f t="shared" si="37"/>
        <v>0</v>
      </c>
      <c r="K174" s="223">
        <f t="shared" si="37"/>
        <v>0</v>
      </c>
      <c r="L174" s="223">
        <f t="shared" si="37"/>
        <v>0</v>
      </c>
      <c r="M174" s="223">
        <f t="shared" si="37"/>
        <v>0</v>
      </c>
      <c r="N174" s="223">
        <f t="shared" si="37"/>
        <v>0</v>
      </c>
      <c r="O174" s="223">
        <f t="shared" si="37"/>
        <v>0</v>
      </c>
      <c r="P174" s="223">
        <f t="shared" si="37"/>
        <v>0</v>
      </c>
      <c r="Q174" s="223">
        <f t="shared" si="37"/>
        <v>0</v>
      </c>
      <c r="R174" s="223">
        <f t="shared" si="37"/>
        <v>0</v>
      </c>
      <c r="S174" s="223">
        <f t="shared" si="37"/>
        <v>0</v>
      </c>
      <c r="T174" s="223">
        <f t="shared" si="37"/>
        <v>0</v>
      </c>
      <c r="U174" s="223">
        <f t="shared" si="37"/>
        <v>0</v>
      </c>
      <c r="V174" s="223">
        <f t="shared" si="37"/>
        <v>0</v>
      </c>
      <c r="W174" s="223">
        <f t="shared" si="39"/>
        <v>0</v>
      </c>
      <c r="X174" s="223">
        <f t="shared" si="39"/>
        <v>0</v>
      </c>
      <c r="Y174" s="224">
        <f t="shared" si="39"/>
        <v>0</v>
      </c>
      <c r="Z174" s="225">
        <f t="shared" si="39"/>
        <v>0</v>
      </c>
      <c r="AA174" s="235">
        <f t="shared" si="39"/>
        <v>0</v>
      </c>
      <c r="AB174" s="239">
        <f t="shared" si="39"/>
        <v>0</v>
      </c>
      <c r="AC174" s="235">
        <f t="shared" si="39"/>
        <v>0</v>
      </c>
      <c r="AD174" s="235">
        <f t="shared" si="39"/>
        <v>0</v>
      </c>
      <c r="AE174" s="232">
        <f t="shared" si="39"/>
        <v>0</v>
      </c>
      <c r="AF174" s="232">
        <f t="shared" si="39"/>
        <v>0</v>
      </c>
      <c r="AG174" s="232">
        <f t="shared" si="39"/>
        <v>0</v>
      </c>
      <c r="AH174" s="232">
        <f t="shared" si="39"/>
        <v>0</v>
      </c>
      <c r="AI174" s="232">
        <f t="shared" si="39"/>
        <v>0</v>
      </c>
      <c r="AJ174" s="232">
        <f t="shared" si="39"/>
        <v>0</v>
      </c>
      <c r="AK174" s="232">
        <f t="shared" si="39"/>
        <v>0</v>
      </c>
      <c r="AL174" s="232">
        <f t="shared" si="39"/>
        <v>0</v>
      </c>
      <c r="AM174" s="240">
        <f t="shared" si="40"/>
        <v>0</v>
      </c>
      <c r="AN174" s="240">
        <f t="shared" si="40"/>
        <v>0</v>
      </c>
      <c r="AO174" s="240">
        <f t="shared" si="40"/>
        <v>0</v>
      </c>
      <c r="AP174" s="233">
        <f t="shared" si="40"/>
        <v>0</v>
      </c>
      <c r="AQ174" s="233">
        <f t="shared" si="40"/>
        <v>0</v>
      </c>
      <c r="AR174" s="233">
        <f t="shared" si="40"/>
        <v>0</v>
      </c>
      <c r="AS174" s="233">
        <f t="shared" si="40"/>
        <v>0</v>
      </c>
      <c r="AT174" s="233">
        <f t="shared" si="40"/>
        <v>0</v>
      </c>
      <c r="AU174" s="236">
        <f t="shared" si="40"/>
        <v>0</v>
      </c>
      <c r="AV174" s="236">
        <f t="shared" si="40"/>
        <v>0</v>
      </c>
      <c r="AW174" s="236">
        <f t="shared" si="40"/>
        <v>0</v>
      </c>
      <c r="AX174" s="236">
        <f t="shared" si="40"/>
        <v>0</v>
      </c>
      <c r="AY174" s="236">
        <f t="shared" si="40"/>
        <v>0</v>
      </c>
      <c r="AZ174" s="236">
        <f t="shared" si="40"/>
        <v>0</v>
      </c>
      <c r="BA174" s="232">
        <f t="shared" si="40"/>
        <v>0</v>
      </c>
      <c r="BB174" s="232">
        <f t="shared" si="40"/>
        <v>0</v>
      </c>
      <c r="BC174" s="232">
        <f t="shared" si="41"/>
        <v>0</v>
      </c>
      <c r="BD174" s="232">
        <f t="shared" si="41"/>
        <v>0</v>
      </c>
      <c r="BE174" s="232">
        <f t="shared" si="41"/>
        <v>0</v>
      </c>
      <c r="BF174" s="232">
        <f t="shared" si="41"/>
        <v>0</v>
      </c>
      <c r="BG174" s="232">
        <f t="shared" si="41"/>
        <v>0</v>
      </c>
      <c r="BH174" s="232">
        <f t="shared" si="41"/>
        <v>0</v>
      </c>
      <c r="BI174" s="232">
        <f t="shared" si="41"/>
        <v>0</v>
      </c>
      <c r="BJ174" s="232">
        <f t="shared" si="41"/>
        <v>0</v>
      </c>
      <c r="BK174" s="232">
        <f t="shared" si="41"/>
        <v>0</v>
      </c>
      <c r="BL174" s="232">
        <f t="shared" si="41"/>
        <v>0</v>
      </c>
      <c r="BM174" s="232">
        <f t="shared" si="41"/>
        <v>0</v>
      </c>
      <c r="BN174" s="232">
        <f t="shared" si="41"/>
        <v>0</v>
      </c>
      <c r="BO174" s="232">
        <f t="shared" si="41"/>
        <v>0</v>
      </c>
      <c r="BP174" s="232">
        <f t="shared" si="41"/>
        <v>0</v>
      </c>
      <c r="BQ174" s="223">
        <f t="shared" si="41"/>
        <v>0</v>
      </c>
      <c r="BR174" s="223">
        <f t="shared" si="41"/>
        <v>0</v>
      </c>
      <c r="BS174" s="223">
        <f t="shared" si="42"/>
        <v>0</v>
      </c>
      <c r="BT174" s="223">
        <f t="shared" si="42"/>
        <v>0</v>
      </c>
      <c r="BU174" s="223">
        <f t="shared" si="42"/>
        <v>0</v>
      </c>
      <c r="BV174" s="223">
        <f t="shared" si="42"/>
        <v>0</v>
      </c>
      <c r="BW174" s="223">
        <f t="shared" si="42"/>
        <v>0</v>
      </c>
      <c r="BX174" s="223">
        <f t="shared" si="42"/>
        <v>0</v>
      </c>
      <c r="BY174" s="223">
        <f t="shared" si="42"/>
        <v>0</v>
      </c>
      <c r="BZ174" s="223">
        <f t="shared" si="42"/>
        <v>0</v>
      </c>
      <c r="CA174" s="223">
        <f t="shared" si="42"/>
        <v>0</v>
      </c>
      <c r="CB174" s="223">
        <f t="shared" si="42"/>
        <v>0</v>
      </c>
      <c r="CC174" s="223">
        <f t="shared" si="42"/>
        <v>0</v>
      </c>
      <c r="CD174" s="223">
        <f t="shared" si="42"/>
        <v>0</v>
      </c>
      <c r="CE174" s="223">
        <f t="shared" si="42"/>
        <v>0</v>
      </c>
      <c r="CF174" s="223">
        <f t="shared" si="42"/>
        <v>0</v>
      </c>
      <c r="CG174" s="223">
        <f t="shared" si="42"/>
        <v>0</v>
      </c>
      <c r="CH174" s="223">
        <f t="shared" si="38"/>
        <v>0</v>
      </c>
      <c r="CI174" s="223">
        <f t="shared" si="38"/>
        <v>0</v>
      </c>
      <c r="CJ174" s="223">
        <f t="shared" si="38"/>
        <v>0</v>
      </c>
      <c r="CK174" s="223">
        <f t="shared" si="38"/>
        <v>0</v>
      </c>
      <c r="CL174" s="223">
        <f t="shared" si="38"/>
        <v>0</v>
      </c>
      <c r="CM174" s="223">
        <f t="shared" si="38"/>
        <v>0</v>
      </c>
      <c r="CN174" s="223">
        <f t="shared" si="38"/>
        <v>0</v>
      </c>
      <c r="CO174" s="223">
        <f t="shared" si="38"/>
        <v>0</v>
      </c>
      <c r="CP174" s="223">
        <f t="shared" si="38"/>
        <v>0</v>
      </c>
      <c r="CQ174" s="223">
        <f t="shared" si="38"/>
        <v>0</v>
      </c>
      <c r="CR174" s="223">
        <f t="shared" si="38"/>
        <v>0</v>
      </c>
      <c r="CS174" s="223">
        <f t="shared" si="38"/>
        <v>0</v>
      </c>
      <c r="CT174" s="223">
        <f t="shared" si="38"/>
        <v>0</v>
      </c>
      <c r="CU174" s="223">
        <f t="shared" si="38"/>
        <v>0</v>
      </c>
      <c r="CV174" s="223">
        <f t="shared" si="38"/>
        <v>0</v>
      </c>
      <c r="CW174" s="223">
        <f t="shared" si="38"/>
        <v>0</v>
      </c>
      <c r="CX174" s="223">
        <f t="shared" si="31"/>
        <v>0</v>
      </c>
      <c r="CY174" s="223">
        <f t="shared" si="36"/>
        <v>0</v>
      </c>
      <c r="CZ174" s="223">
        <f t="shared" si="36"/>
        <v>0</v>
      </c>
      <c r="DA174" s="223">
        <f t="shared" si="36"/>
        <v>0</v>
      </c>
      <c r="DB174" s="191"/>
      <c r="DC174" s="191"/>
      <c r="DD174" s="191"/>
      <c r="DE174" s="191"/>
      <c r="DF174" s="191"/>
      <c r="DG174" s="191"/>
      <c r="DH174" s="191"/>
      <c r="DI174" s="191"/>
      <c r="DJ174" s="191"/>
      <c r="DK174" s="191"/>
      <c r="DL174" s="191"/>
      <c r="DM174" s="191"/>
      <c r="DN174" s="191"/>
      <c r="DO174" s="191"/>
      <c r="DP174" s="191"/>
      <c r="DQ174" s="191"/>
      <c r="DR174" s="191"/>
      <c r="DS174" s="230" t="str">
        <f t="shared" si="17"/>
        <v>4S</v>
      </c>
      <c r="DT174" s="191"/>
      <c r="DU174" s="191"/>
      <c r="DV174" s="191"/>
      <c r="DW174" s="191"/>
      <c r="DX174" s="191"/>
      <c r="DY174" s="191"/>
      <c r="DZ174" s="191"/>
      <c r="EA174" s="231" t="str">
        <f>IF($C$105=$B$106,BG$115,IF($C$105=$B$107,BG$116,IF($C$105=$B$108,BG$117,"")))</f>
        <v>29E</v>
      </c>
      <c r="EB174" s="191"/>
      <c r="EC174" s="191"/>
      <c r="ED174" s="191"/>
      <c r="EE174" s="191"/>
      <c r="EF174" s="191"/>
      <c r="EG174" s="191"/>
      <c r="EH174" s="191"/>
      <c r="EI174" s="191"/>
    </row>
    <row r="175" spans="1:139" x14ac:dyDescent="0.35">
      <c r="A175" s="191">
        <f t="shared" si="16"/>
        <v>0</v>
      </c>
      <c r="B175" s="191">
        <f t="shared" si="18"/>
        <v>55</v>
      </c>
      <c r="C175" s="191"/>
      <c r="D175" s="191" t="s">
        <v>401</v>
      </c>
      <c r="E175" s="191"/>
      <c r="F175" s="191"/>
      <c r="G175" s="223">
        <f t="shared" si="37"/>
        <v>0</v>
      </c>
      <c r="H175" s="223">
        <f t="shared" si="37"/>
        <v>0</v>
      </c>
      <c r="I175" s="223">
        <f t="shared" si="37"/>
        <v>0</v>
      </c>
      <c r="J175" s="223">
        <f t="shared" si="37"/>
        <v>0</v>
      </c>
      <c r="K175" s="223">
        <f t="shared" si="37"/>
        <v>0</v>
      </c>
      <c r="L175" s="223">
        <f t="shared" si="37"/>
        <v>0</v>
      </c>
      <c r="M175" s="223">
        <f t="shared" si="37"/>
        <v>0</v>
      </c>
      <c r="N175" s="223">
        <f t="shared" si="37"/>
        <v>0</v>
      </c>
      <c r="O175" s="223">
        <f t="shared" si="37"/>
        <v>0</v>
      </c>
      <c r="P175" s="223">
        <f t="shared" si="37"/>
        <v>0</v>
      </c>
      <c r="Q175" s="223">
        <f t="shared" si="37"/>
        <v>0</v>
      </c>
      <c r="R175" s="223">
        <f t="shared" si="37"/>
        <v>0</v>
      </c>
      <c r="S175" s="223">
        <f t="shared" si="37"/>
        <v>0</v>
      </c>
      <c r="T175" s="223">
        <f t="shared" si="37"/>
        <v>0</v>
      </c>
      <c r="U175" s="223">
        <f t="shared" si="37"/>
        <v>0</v>
      </c>
      <c r="V175" s="223">
        <f t="shared" si="37"/>
        <v>0</v>
      </c>
      <c r="W175" s="223">
        <f t="shared" si="39"/>
        <v>0</v>
      </c>
      <c r="X175" s="223">
        <f t="shared" si="39"/>
        <v>0</v>
      </c>
      <c r="Y175" s="224">
        <f t="shared" si="39"/>
        <v>0</v>
      </c>
      <c r="Z175" s="225">
        <f t="shared" si="39"/>
        <v>0</v>
      </c>
      <c r="AA175" s="225">
        <f t="shared" si="39"/>
        <v>0</v>
      </c>
      <c r="AB175" s="235">
        <f t="shared" si="39"/>
        <v>0</v>
      </c>
      <c r="AC175" s="235">
        <f t="shared" si="39"/>
        <v>0</v>
      </c>
      <c r="AD175" s="235">
        <f t="shared" si="39"/>
        <v>0</v>
      </c>
      <c r="AE175" s="235">
        <f t="shared" si="39"/>
        <v>0</v>
      </c>
      <c r="AF175" s="232">
        <f t="shared" si="39"/>
        <v>0</v>
      </c>
      <c r="AG175" s="232">
        <f t="shared" si="39"/>
        <v>0</v>
      </c>
      <c r="AH175" s="232">
        <f t="shared" si="39"/>
        <v>0</v>
      </c>
      <c r="AI175" s="232">
        <f t="shared" si="39"/>
        <v>0</v>
      </c>
      <c r="AJ175" s="232">
        <f t="shared" si="39"/>
        <v>0</v>
      </c>
      <c r="AK175" s="232">
        <f t="shared" si="39"/>
        <v>0</v>
      </c>
      <c r="AL175" s="232">
        <f t="shared" si="39"/>
        <v>0</v>
      </c>
      <c r="AM175" s="240">
        <f t="shared" si="40"/>
        <v>0</v>
      </c>
      <c r="AN175" s="240">
        <f t="shared" si="40"/>
        <v>0</v>
      </c>
      <c r="AO175" s="240">
        <f t="shared" si="40"/>
        <v>0</v>
      </c>
      <c r="AP175" s="233">
        <f t="shared" si="40"/>
        <v>0</v>
      </c>
      <c r="AQ175" s="233">
        <f t="shared" si="40"/>
        <v>0</v>
      </c>
      <c r="AR175" s="233">
        <f t="shared" si="40"/>
        <v>0</v>
      </c>
      <c r="AS175" s="233">
        <f t="shared" si="40"/>
        <v>0</v>
      </c>
      <c r="AT175" s="233">
        <f t="shared" si="40"/>
        <v>0</v>
      </c>
      <c r="AU175" s="233">
        <f t="shared" si="40"/>
        <v>0</v>
      </c>
      <c r="AV175" s="236">
        <f t="shared" si="40"/>
        <v>0</v>
      </c>
      <c r="AW175" s="236">
        <f t="shared" si="40"/>
        <v>0</v>
      </c>
      <c r="AX175" s="236">
        <f t="shared" si="40"/>
        <v>0</v>
      </c>
      <c r="AY175" s="232">
        <f t="shared" si="40"/>
        <v>0</v>
      </c>
      <c r="AZ175" s="232">
        <f t="shared" si="40"/>
        <v>0</v>
      </c>
      <c r="BA175" s="232">
        <f t="shared" si="40"/>
        <v>0</v>
      </c>
      <c r="BB175" s="232">
        <f t="shared" si="40"/>
        <v>0</v>
      </c>
      <c r="BC175" s="232">
        <f t="shared" si="41"/>
        <v>0</v>
      </c>
      <c r="BD175" s="232">
        <f t="shared" si="41"/>
        <v>0</v>
      </c>
      <c r="BE175" s="232">
        <f t="shared" si="41"/>
        <v>0</v>
      </c>
      <c r="BF175" s="232">
        <f t="shared" si="41"/>
        <v>0</v>
      </c>
      <c r="BG175" s="232">
        <f t="shared" si="41"/>
        <v>0</v>
      </c>
      <c r="BH175" s="232">
        <f t="shared" si="41"/>
        <v>0</v>
      </c>
      <c r="BI175" s="232">
        <f t="shared" si="41"/>
        <v>0</v>
      </c>
      <c r="BJ175" s="232">
        <f t="shared" si="41"/>
        <v>0</v>
      </c>
      <c r="BK175" s="232">
        <f t="shared" si="41"/>
        <v>0</v>
      </c>
      <c r="BL175" s="232">
        <f t="shared" si="41"/>
        <v>0</v>
      </c>
      <c r="BM175" s="232">
        <f t="shared" si="41"/>
        <v>0</v>
      </c>
      <c r="BN175" s="232">
        <f t="shared" si="41"/>
        <v>0</v>
      </c>
      <c r="BO175" s="232">
        <f t="shared" si="41"/>
        <v>0</v>
      </c>
      <c r="BP175" s="232">
        <f t="shared" si="41"/>
        <v>0</v>
      </c>
      <c r="BQ175" s="223">
        <f t="shared" si="41"/>
        <v>0</v>
      </c>
      <c r="BR175" s="223">
        <f t="shared" si="41"/>
        <v>0</v>
      </c>
      <c r="BS175" s="223">
        <f t="shared" si="42"/>
        <v>0</v>
      </c>
      <c r="BT175" s="223">
        <f t="shared" si="42"/>
        <v>0</v>
      </c>
      <c r="BU175" s="223">
        <f t="shared" si="42"/>
        <v>0</v>
      </c>
      <c r="BV175" s="223">
        <f t="shared" si="42"/>
        <v>0</v>
      </c>
      <c r="BW175" s="223">
        <f t="shared" si="42"/>
        <v>0</v>
      </c>
      <c r="BX175" s="223">
        <f t="shared" si="42"/>
        <v>0</v>
      </c>
      <c r="BY175" s="223">
        <f t="shared" si="42"/>
        <v>0</v>
      </c>
      <c r="BZ175" s="223">
        <f t="shared" si="42"/>
        <v>0</v>
      </c>
      <c r="CA175" s="223">
        <f t="shared" si="42"/>
        <v>0</v>
      </c>
      <c r="CB175" s="223">
        <f t="shared" si="42"/>
        <v>0</v>
      </c>
      <c r="CC175" s="223">
        <f t="shared" si="42"/>
        <v>0</v>
      </c>
      <c r="CD175" s="223">
        <f t="shared" si="42"/>
        <v>0</v>
      </c>
      <c r="CE175" s="223">
        <f t="shared" si="42"/>
        <v>0</v>
      </c>
      <c r="CF175" s="223">
        <f t="shared" si="42"/>
        <v>0</v>
      </c>
      <c r="CG175" s="223">
        <f t="shared" si="42"/>
        <v>0</v>
      </c>
      <c r="CH175" s="223">
        <f t="shared" si="38"/>
        <v>0</v>
      </c>
      <c r="CI175" s="223">
        <f t="shared" si="38"/>
        <v>0</v>
      </c>
      <c r="CJ175" s="223">
        <f t="shared" si="38"/>
        <v>0</v>
      </c>
      <c r="CK175" s="223">
        <f t="shared" si="38"/>
        <v>0</v>
      </c>
      <c r="CL175" s="223">
        <f t="shared" si="38"/>
        <v>0</v>
      </c>
      <c r="CM175" s="223">
        <f t="shared" si="38"/>
        <v>0</v>
      </c>
      <c r="CN175" s="223">
        <f t="shared" si="38"/>
        <v>0</v>
      </c>
      <c r="CO175" s="223">
        <f t="shared" si="38"/>
        <v>0</v>
      </c>
      <c r="CP175" s="223">
        <f t="shared" si="38"/>
        <v>0</v>
      </c>
      <c r="CQ175" s="223">
        <f t="shared" si="38"/>
        <v>0</v>
      </c>
      <c r="CR175" s="223">
        <f t="shared" si="38"/>
        <v>0</v>
      </c>
      <c r="CS175" s="223">
        <f t="shared" si="38"/>
        <v>0</v>
      </c>
      <c r="CT175" s="223">
        <f t="shared" si="38"/>
        <v>0</v>
      </c>
      <c r="CU175" s="223">
        <f t="shared" si="38"/>
        <v>0</v>
      </c>
      <c r="CV175" s="223">
        <f t="shared" si="38"/>
        <v>0</v>
      </c>
      <c r="CW175" s="223">
        <f t="shared" si="38"/>
        <v>0</v>
      </c>
      <c r="CX175" s="223">
        <f t="shared" si="31"/>
        <v>0</v>
      </c>
      <c r="CY175" s="223">
        <f t="shared" si="36"/>
        <v>0</v>
      </c>
      <c r="CZ175" s="223">
        <f t="shared" si="36"/>
        <v>0</v>
      </c>
      <c r="DA175" s="223">
        <f t="shared" si="36"/>
        <v>0</v>
      </c>
      <c r="DB175" s="191"/>
      <c r="DC175" s="191"/>
      <c r="DD175" s="191"/>
      <c r="DE175" s="191"/>
      <c r="DF175" s="191"/>
      <c r="DG175" s="191"/>
      <c r="DH175" s="191"/>
      <c r="DI175" s="191"/>
      <c r="DJ175" s="191"/>
      <c r="DK175" s="191"/>
      <c r="DL175" s="191"/>
      <c r="DM175" s="191"/>
      <c r="DN175" s="191"/>
      <c r="DO175" s="191"/>
      <c r="DP175" s="191"/>
      <c r="DQ175" s="191"/>
      <c r="DR175" s="191"/>
      <c r="DS175" s="230" t="str">
        <f t="shared" si="17"/>
        <v>5S</v>
      </c>
      <c r="DT175" s="191"/>
      <c r="DU175" s="191"/>
      <c r="DV175" s="191"/>
      <c r="DW175" s="191"/>
      <c r="DX175" s="191"/>
      <c r="DY175" s="191"/>
      <c r="DZ175" s="191"/>
      <c r="EA175" s="231" t="str">
        <f>IF($C$105=$B$106,BH$115,IF($C$105=$B$107,BH$116,IF($C$105=$B$108,BH$117,"")))</f>
        <v>30E</v>
      </c>
      <c r="EB175" s="191"/>
      <c r="EC175" s="191"/>
      <c r="ED175" s="191"/>
      <c r="EE175" s="191"/>
      <c r="EF175" s="191"/>
      <c r="EG175" s="191"/>
      <c r="EH175" s="191"/>
      <c r="EI175" s="191"/>
    </row>
    <row r="176" spans="1:139" x14ac:dyDescent="0.35">
      <c r="A176" s="191">
        <f t="shared" si="16"/>
        <v>0</v>
      </c>
      <c r="B176" s="191">
        <f t="shared" si="18"/>
        <v>56</v>
      </c>
      <c r="C176" s="191"/>
      <c r="D176" s="191" t="s">
        <v>406</v>
      </c>
      <c r="E176" s="191"/>
      <c r="F176" s="191"/>
      <c r="G176" s="223">
        <f t="shared" si="37"/>
        <v>0</v>
      </c>
      <c r="H176" s="223">
        <f t="shared" si="37"/>
        <v>0</v>
      </c>
      <c r="I176" s="223">
        <f t="shared" si="37"/>
        <v>0</v>
      </c>
      <c r="J176" s="223">
        <f t="shared" si="37"/>
        <v>0</v>
      </c>
      <c r="K176" s="223">
        <f t="shared" si="37"/>
        <v>0</v>
      </c>
      <c r="L176" s="223">
        <f t="shared" si="37"/>
        <v>0</v>
      </c>
      <c r="M176" s="223">
        <f t="shared" si="37"/>
        <v>0</v>
      </c>
      <c r="N176" s="223">
        <f t="shared" si="37"/>
        <v>0</v>
      </c>
      <c r="O176" s="223">
        <f t="shared" si="37"/>
        <v>0</v>
      </c>
      <c r="P176" s="223">
        <f t="shared" si="37"/>
        <v>0</v>
      </c>
      <c r="Q176" s="223">
        <f t="shared" si="37"/>
        <v>0</v>
      </c>
      <c r="R176" s="223">
        <f t="shared" si="37"/>
        <v>0</v>
      </c>
      <c r="S176" s="223">
        <f t="shared" si="37"/>
        <v>0</v>
      </c>
      <c r="T176" s="223">
        <f t="shared" si="37"/>
        <v>0</v>
      </c>
      <c r="U176" s="223">
        <f t="shared" si="37"/>
        <v>0</v>
      </c>
      <c r="V176" s="223">
        <f t="shared" si="37"/>
        <v>0</v>
      </c>
      <c r="W176" s="223">
        <f t="shared" si="39"/>
        <v>0</v>
      </c>
      <c r="X176" s="223">
        <f t="shared" si="39"/>
        <v>0</v>
      </c>
      <c r="Y176" s="224">
        <f t="shared" si="39"/>
        <v>0</v>
      </c>
      <c r="Z176" s="224">
        <f t="shared" si="39"/>
        <v>0</v>
      </c>
      <c r="AA176" s="225">
        <f t="shared" si="39"/>
        <v>0</v>
      </c>
      <c r="AB176" s="225">
        <f t="shared" si="39"/>
        <v>0</v>
      </c>
      <c r="AC176" s="235">
        <f t="shared" si="39"/>
        <v>0</v>
      </c>
      <c r="AD176" s="235">
        <f t="shared" si="39"/>
        <v>0</v>
      </c>
      <c r="AE176" s="235">
        <f t="shared" si="39"/>
        <v>0</v>
      </c>
      <c r="AF176" s="232">
        <f t="shared" si="39"/>
        <v>0</v>
      </c>
      <c r="AG176" s="232">
        <f t="shared" si="39"/>
        <v>0</v>
      </c>
      <c r="AH176" s="232">
        <f t="shared" si="39"/>
        <v>0</v>
      </c>
      <c r="AI176" s="232">
        <f t="shared" si="39"/>
        <v>0</v>
      </c>
      <c r="AJ176" s="232">
        <f t="shared" si="39"/>
        <v>0</v>
      </c>
      <c r="AK176" s="232">
        <f t="shared" si="39"/>
        <v>0</v>
      </c>
      <c r="AL176" s="232">
        <f t="shared" si="39"/>
        <v>0</v>
      </c>
      <c r="AM176" s="240">
        <f t="shared" si="40"/>
        <v>0</v>
      </c>
      <c r="AN176" s="240">
        <f t="shared" si="40"/>
        <v>0</v>
      </c>
      <c r="AO176" s="240">
        <f t="shared" si="40"/>
        <v>0</v>
      </c>
      <c r="AP176" s="240">
        <f t="shared" si="40"/>
        <v>0</v>
      </c>
      <c r="AQ176" s="233">
        <f t="shared" si="40"/>
        <v>0</v>
      </c>
      <c r="AR176" s="233">
        <f t="shared" si="40"/>
        <v>0</v>
      </c>
      <c r="AS176" s="233">
        <f t="shared" si="40"/>
        <v>0</v>
      </c>
      <c r="AT176" s="233">
        <f t="shared" si="40"/>
        <v>0</v>
      </c>
      <c r="AU176" s="233">
        <f t="shared" si="40"/>
        <v>0</v>
      </c>
      <c r="AV176" s="233">
        <f t="shared" si="40"/>
        <v>0</v>
      </c>
      <c r="AW176" s="236">
        <f t="shared" si="40"/>
        <v>0</v>
      </c>
      <c r="AX176" s="232">
        <f t="shared" si="40"/>
        <v>0</v>
      </c>
      <c r="AY176" s="232">
        <f t="shared" si="40"/>
        <v>0</v>
      </c>
      <c r="AZ176" s="232">
        <f t="shared" si="40"/>
        <v>0</v>
      </c>
      <c r="BA176" s="232">
        <f t="shared" si="40"/>
        <v>0</v>
      </c>
      <c r="BB176" s="232">
        <f t="shared" si="40"/>
        <v>0</v>
      </c>
      <c r="BC176" s="232">
        <f t="shared" si="41"/>
        <v>0</v>
      </c>
      <c r="BD176" s="232">
        <f t="shared" si="41"/>
        <v>0</v>
      </c>
      <c r="BE176" s="232">
        <f t="shared" si="41"/>
        <v>0</v>
      </c>
      <c r="BF176" s="232">
        <f t="shared" si="41"/>
        <v>0</v>
      </c>
      <c r="BG176" s="232">
        <f t="shared" si="41"/>
        <v>0</v>
      </c>
      <c r="BH176" s="232">
        <f t="shared" si="41"/>
        <v>0</v>
      </c>
      <c r="BI176" s="232">
        <f t="shared" si="41"/>
        <v>0</v>
      </c>
      <c r="BJ176" s="232">
        <f t="shared" si="41"/>
        <v>0</v>
      </c>
      <c r="BK176" s="232">
        <f t="shared" si="41"/>
        <v>0</v>
      </c>
      <c r="BL176" s="232">
        <f t="shared" si="41"/>
        <v>0</v>
      </c>
      <c r="BM176" s="232">
        <f t="shared" si="41"/>
        <v>0</v>
      </c>
      <c r="BN176" s="232">
        <f t="shared" si="41"/>
        <v>0</v>
      </c>
      <c r="BO176" s="232">
        <f t="shared" si="41"/>
        <v>0</v>
      </c>
      <c r="BP176" s="232">
        <f t="shared" si="41"/>
        <v>0</v>
      </c>
      <c r="BQ176" s="232">
        <f t="shared" si="41"/>
        <v>0</v>
      </c>
      <c r="BR176" s="232">
        <f t="shared" si="41"/>
        <v>0</v>
      </c>
      <c r="BS176" s="223">
        <f t="shared" si="42"/>
        <v>0</v>
      </c>
      <c r="BT176" s="223">
        <f t="shared" si="42"/>
        <v>0</v>
      </c>
      <c r="BU176" s="223">
        <f t="shared" si="42"/>
        <v>0</v>
      </c>
      <c r="BV176" s="223">
        <f t="shared" si="42"/>
        <v>0</v>
      </c>
      <c r="BW176" s="223">
        <f t="shared" si="42"/>
        <v>0</v>
      </c>
      <c r="BX176" s="223">
        <f t="shared" si="42"/>
        <v>0</v>
      </c>
      <c r="BY176" s="223">
        <f t="shared" si="42"/>
        <v>0</v>
      </c>
      <c r="BZ176" s="223">
        <f t="shared" si="42"/>
        <v>0</v>
      </c>
      <c r="CA176" s="223">
        <f t="shared" si="42"/>
        <v>0</v>
      </c>
      <c r="CB176" s="223">
        <f t="shared" si="42"/>
        <v>0</v>
      </c>
      <c r="CC176" s="223">
        <f t="shared" si="42"/>
        <v>0</v>
      </c>
      <c r="CD176" s="223">
        <f t="shared" si="42"/>
        <v>0</v>
      </c>
      <c r="CE176" s="223">
        <f t="shared" si="42"/>
        <v>0</v>
      </c>
      <c r="CF176" s="223">
        <f t="shared" si="42"/>
        <v>0</v>
      </c>
      <c r="CG176" s="223">
        <f t="shared" si="42"/>
        <v>0</v>
      </c>
      <c r="CH176" s="223">
        <f t="shared" si="38"/>
        <v>0</v>
      </c>
      <c r="CI176" s="223">
        <f t="shared" si="38"/>
        <v>0</v>
      </c>
      <c r="CJ176" s="223">
        <f t="shared" si="38"/>
        <v>0</v>
      </c>
      <c r="CK176" s="223">
        <f t="shared" si="38"/>
        <v>0</v>
      </c>
      <c r="CL176" s="223">
        <f t="shared" si="38"/>
        <v>0</v>
      </c>
      <c r="CM176" s="223">
        <f t="shared" si="38"/>
        <v>0</v>
      </c>
      <c r="CN176" s="223">
        <f t="shared" si="38"/>
        <v>0</v>
      </c>
      <c r="CO176" s="223">
        <f t="shared" si="38"/>
        <v>0</v>
      </c>
      <c r="CP176" s="223">
        <f t="shared" si="38"/>
        <v>0</v>
      </c>
      <c r="CQ176" s="223">
        <f t="shared" si="38"/>
        <v>0</v>
      </c>
      <c r="CR176" s="223">
        <f t="shared" si="38"/>
        <v>0</v>
      </c>
      <c r="CS176" s="223">
        <f t="shared" si="38"/>
        <v>0</v>
      </c>
      <c r="CT176" s="223">
        <f t="shared" si="38"/>
        <v>0</v>
      </c>
      <c r="CU176" s="223">
        <f t="shared" si="38"/>
        <v>0</v>
      </c>
      <c r="CV176" s="223">
        <f t="shared" si="38"/>
        <v>0</v>
      </c>
      <c r="CW176" s="223">
        <f t="shared" si="38"/>
        <v>0</v>
      </c>
      <c r="CX176" s="223">
        <f t="shared" si="31"/>
        <v>0</v>
      </c>
      <c r="CY176" s="223">
        <f t="shared" si="36"/>
        <v>0</v>
      </c>
      <c r="CZ176" s="223">
        <f t="shared" si="36"/>
        <v>0</v>
      </c>
      <c r="DA176" s="223">
        <f t="shared" si="36"/>
        <v>0</v>
      </c>
      <c r="DB176" s="191"/>
      <c r="DC176" s="191"/>
      <c r="DD176" s="191"/>
      <c r="DE176" s="191"/>
      <c r="DF176" s="191"/>
      <c r="DG176" s="191"/>
      <c r="DH176" s="191"/>
      <c r="DI176" s="191"/>
      <c r="DJ176" s="191"/>
      <c r="DK176" s="191"/>
      <c r="DL176" s="191"/>
      <c r="DM176" s="191"/>
      <c r="DN176" s="191"/>
      <c r="DO176" s="191"/>
      <c r="DP176" s="191"/>
      <c r="DQ176" s="191"/>
      <c r="DR176" s="191"/>
      <c r="DS176" s="230" t="str">
        <f t="shared" si="17"/>
        <v>6S</v>
      </c>
      <c r="DT176" s="191"/>
      <c r="DU176" s="191"/>
      <c r="DV176" s="191"/>
      <c r="DW176" s="191"/>
      <c r="DX176" s="191"/>
      <c r="DY176" s="191"/>
      <c r="DZ176" s="191"/>
      <c r="EA176" s="231" t="str">
        <f>IF($C$105=$B$106,BI$115,IF($C$105=$B$107,BI$116,IF($C$105=$B$108,BI$117,"")))</f>
        <v>31E</v>
      </c>
      <c r="EB176" s="191"/>
      <c r="EC176" s="191"/>
      <c r="ED176" s="191"/>
      <c r="EE176" s="191"/>
      <c r="EF176" s="191"/>
      <c r="EG176" s="191"/>
      <c r="EH176" s="191"/>
      <c r="EI176" s="191"/>
    </row>
    <row r="177" spans="1:139" x14ac:dyDescent="0.35">
      <c r="A177" s="191">
        <f t="shared" si="16"/>
        <v>0</v>
      </c>
      <c r="B177" s="191">
        <f t="shared" si="18"/>
        <v>57</v>
      </c>
      <c r="C177" s="191"/>
      <c r="D177" s="191" t="s">
        <v>407</v>
      </c>
      <c r="E177" s="191"/>
      <c r="F177" s="191"/>
      <c r="G177" s="223">
        <f t="shared" si="37"/>
        <v>0</v>
      </c>
      <c r="H177" s="223">
        <f t="shared" si="37"/>
        <v>0</v>
      </c>
      <c r="I177" s="223">
        <f t="shared" si="37"/>
        <v>0</v>
      </c>
      <c r="J177" s="223">
        <f t="shared" si="37"/>
        <v>0</v>
      </c>
      <c r="K177" s="223">
        <f t="shared" si="37"/>
        <v>0</v>
      </c>
      <c r="L177" s="223">
        <f t="shared" si="37"/>
        <v>0</v>
      </c>
      <c r="M177" s="223">
        <f t="shared" si="37"/>
        <v>0</v>
      </c>
      <c r="N177" s="223">
        <f t="shared" si="37"/>
        <v>0</v>
      </c>
      <c r="O177" s="223">
        <f t="shared" si="37"/>
        <v>0</v>
      </c>
      <c r="P177" s="223">
        <f t="shared" si="37"/>
        <v>0</v>
      </c>
      <c r="Q177" s="223">
        <f t="shared" si="37"/>
        <v>0</v>
      </c>
      <c r="R177" s="223">
        <f t="shared" si="37"/>
        <v>0</v>
      </c>
      <c r="S177" s="223">
        <f t="shared" si="37"/>
        <v>0</v>
      </c>
      <c r="T177" s="223">
        <f t="shared" si="37"/>
        <v>0</v>
      </c>
      <c r="U177" s="223">
        <f t="shared" si="37"/>
        <v>0</v>
      </c>
      <c r="V177" s="223">
        <f t="shared" si="37"/>
        <v>0</v>
      </c>
      <c r="W177" s="223">
        <f t="shared" si="39"/>
        <v>0</v>
      </c>
      <c r="X177" s="223">
        <f t="shared" si="39"/>
        <v>0</v>
      </c>
      <c r="Y177" s="224">
        <f t="shared" si="39"/>
        <v>0</v>
      </c>
      <c r="Z177" s="224">
        <f t="shared" si="39"/>
        <v>0</v>
      </c>
      <c r="AA177" s="225">
        <f t="shared" si="39"/>
        <v>0</v>
      </c>
      <c r="AB177" s="225">
        <f t="shared" si="39"/>
        <v>0</v>
      </c>
      <c r="AC177" s="225">
        <f t="shared" si="39"/>
        <v>0</v>
      </c>
      <c r="AD177" s="225">
        <f t="shared" si="39"/>
        <v>0</v>
      </c>
      <c r="AE177" s="235">
        <f t="shared" si="39"/>
        <v>0</v>
      </c>
      <c r="AF177" s="235">
        <f t="shared" si="39"/>
        <v>0</v>
      </c>
      <c r="AG177" s="232">
        <f t="shared" si="39"/>
        <v>0</v>
      </c>
      <c r="AH177" s="232">
        <f t="shared" si="39"/>
        <v>0</v>
      </c>
      <c r="AI177" s="232">
        <f t="shared" si="39"/>
        <v>0</v>
      </c>
      <c r="AJ177" s="232">
        <f t="shared" si="39"/>
        <v>0</v>
      </c>
      <c r="AK177" s="232">
        <f t="shared" si="39"/>
        <v>0</v>
      </c>
      <c r="AL177" s="240">
        <f t="shared" si="39"/>
        <v>0</v>
      </c>
      <c r="AM177" s="240">
        <f t="shared" si="40"/>
        <v>0</v>
      </c>
      <c r="AN177" s="240">
        <f t="shared" si="40"/>
        <v>0</v>
      </c>
      <c r="AO177" s="240">
        <f t="shared" si="40"/>
        <v>0</v>
      </c>
      <c r="AP177" s="240">
        <f t="shared" si="40"/>
        <v>0</v>
      </c>
      <c r="AQ177" s="240">
        <f t="shared" si="40"/>
        <v>0</v>
      </c>
      <c r="AR177" s="233">
        <f t="shared" si="40"/>
        <v>0</v>
      </c>
      <c r="AS177" s="233">
        <f t="shared" si="40"/>
        <v>0</v>
      </c>
      <c r="AT177" s="233">
        <f t="shared" si="40"/>
        <v>0</v>
      </c>
      <c r="AU177" s="233">
        <f t="shared" si="40"/>
        <v>0</v>
      </c>
      <c r="AV177" s="233">
        <f t="shared" si="40"/>
        <v>0</v>
      </c>
      <c r="AW177" s="233">
        <f t="shared" si="40"/>
        <v>0</v>
      </c>
      <c r="AX177" s="232">
        <f t="shared" si="40"/>
        <v>0</v>
      </c>
      <c r="AY177" s="232">
        <f t="shared" si="40"/>
        <v>0</v>
      </c>
      <c r="AZ177" s="232">
        <f t="shared" si="40"/>
        <v>0</v>
      </c>
      <c r="BA177" s="232">
        <f t="shared" si="40"/>
        <v>0</v>
      </c>
      <c r="BB177" s="232">
        <f t="shared" si="40"/>
        <v>0</v>
      </c>
      <c r="BC177" s="232">
        <f t="shared" si="41"/>
        <v>0</v>
      </c>
      <c r="BD177" s="232">
        <f t="shared" si="41"/>
        <v>0</v>
      </c>
      <c r="BE177" s="232">
        <f t="shared" si="41"/>
        <v>0</v>
      </c>
      <c r="BF177" s="232">
        <f t="shared" si="41"/>
        <v>0</v>
      </c>
      <c r="BG177" s="232">
        <f t="shared" si="41"/>
        <v>0</v>
      </c>
      <c r="BH177" s="232">
        <f t="shared" si="41"/>
        <v>0</v>
      </c>
      <c r="BI177" s="232">
        <f t="shared" si="41"/>
        <v>0</v>
      </c>
      <c r="BJ177" s="232">
        <f t="shared" si="41"/>
        <v>0</v>
      </c>
      <c r="BK177" s="232">
        <f t="shared" si="41"/>
        <v>0</v>
      </c>
      <c r="BL177" s="232">
        <f t="shared" si="41"/>
        <v>0</v>
      </c>
      <c r="BM177" s="232">
        <f t="shared" si="41"/>
        <v>0</v>
      </c>
      <c r="BN177" s="232">
        <f t="shared" si="41"/>
        <v>0</v>
      </c>
      <c r="BO177" s="232">
        <f t="shared" si="41"/>
        <v>0</v>
      </c>
      <c r="BP177" s="232">
        <f t="shared" si="41"/>
        <v>0</v>
      </c>
      <c r="BQ177" s="232">
        <f t="shared" si="41"/>
        <v>0</v>
      </c>
      <c r="BR177" s="232">
        <f t="shared" si="41"/>
        <v>0</v>
      </c>
      <c r="BS177" s="232">
        <f t="shared" si="42"/>
        <v>0</v>
      </c>
      <c r="BT177" s="223">
        <f t="shared" si="42"/>
        <v>0</v>
      </c>
      <c r="BU177" s="223">
        <f t="shared" si="42"/>
        <v>0</v>
      </c>
      <c r="BV177" s="223">
        <f t="shared" si="42"/>
        <v>0</v>
      </c>
      <c r="BW177" s="223">
        <f t="shared" si="42"/>
        <v>0</v>
      </c>
      <c r="BX177" s="223">
        <f t="shared" si="42"/>
        <v>0</v>
      </c>
      <c r="BY177" s="223">
        <f t="shared" si="42"/>
        <v>0</v>
      </c>
      <c r="BZ177" s="223">
        <f t="shared" si="42"/>
        <v>0</v>
      </c>
      <c r="CA177" s="223">
        <f t="shared" si="42"/>
        <v>0</v>
      </c>
      <c r="CB177" s="223">
        <f t="shared" si="42"/>
        <v>0</v>
      </c>
      <c r="CC177" s="223">
        <f t="shared" si="42"/>
        <v>0</v>
      </c>
      <c r="CD177" s="223">
        <f t="shared" si="42"/>
        <v>0</v>
      </c>
      <c r="CE177" s="223">
        <f t="shared" si="42"/>
        <v>0</v>
      </c>
      <c r="CF177" s="223">
        <f t="shared" si="42"/>
        <v>0</v>
      </c>
      <c r="CG177" s="223">
        <f t="shared" si="42"/>
        <v>0</v>
      </c>
      <c r="CH177" s="223">
        <f t="shared" si="38"/>
        <v>0</v>
      </c>
      <c r="CI177" s="223">
        <f t="shared" si="38"/>
        <v>0</v>
      </c>
      <c r="CJ177" s="223">
        <f t="shared" si="38"/>
        <v>0</v>
      </c>
      <c r="CK177" s="223">
        <f t="shared" si="38"/>
        <v>0</v>
      </c>
      <c r="CL177" s="223">
        <f t="shared" si="38"/>
        <v>0</v>
      </c>
      <c r="CM177" s="223">
        <f t="shared" si="38"/>
        <v>0</v>
      </c>
      <c r="CN177" s="223">
        <f t="shared" si="38"/>
        <v>0</v>
      </c>
      <c r="CO177" s="223">
        <f t="shared" si="38"/>
        <v>0</v>
      </c>
      <c r="CP177" s="223">
        <f t="shared" si="38"/>
        <v>0</v>
      </c>
      <c r="CQ177" s="223">
        <f t="shared" si="38"/>
        <v>0</v>
      </c>
      <c r="CR177" s="223">
        <f t="shared" si="38"/>
        <v>0</v>
      </c>
      <c r="CS177" s="223">
        <f t="shared" si="38"/>
        <v>0</v>
      </c>
      <c r="CT177" s="223">
        <f t="shared" si="38"/>
        <v>0</v>
      </c>
      <c r="CU177" s="223">
        <f t="shared" si="38"/>
        <v>0</v>
      </c>
      <c r="CV177" s="223">
        <f t="shared" si="38"/>
        <v>0</v>
      </c>
      <c r="CW177" s="223">
        <f t="shared" si="38"/>
        <v>0</v>
      </c>
      <c r="CX177" s="223">
        <f t="shared" si="36"/>
        <v>0</v>
      </c>
      <c r="CY177" s="223">
        <f t="shared" si="36"/>
        <v>0</v>
      </c>
      <c r="CZ177" s="223">
        <f t="shared" si="36"/>
        <v>0</v>
      </c>
      <c r="DA177" s="223">
        <f t="shared" si="36"/>
        <v>0</v>
      </c>
      <c r="DB177" s="191"/>
      <c r="DC177" s="191"/>
      <c r="DD177" s="191"/>
      <c r="DE177" s="191"/>
      <c r="DF177" s="191"/>
      <c r="DG177" s="191"/>
      <c r="DH177" s="191"/>
      <c r="DI177" s="191"/>
      <c r="DJ177" s="191"/>
      <c r="DK177" s="191"/>
      <c r="DL177" s="191"/>
      <c r="DM177" s="191"/>
      <c r="DN177" s="191"/>
      <c r="DO177" s="191"/>
      <c r="DP177" s="191"/>
      <c r="DQ177" s="191"/>
      <c r="DR177" s="191"/>
      <c r="DS177" s="230" t="str">
        <f t="shared" si="17"/>
        <v>7S</v>
      </c>
      <c r="DT177" s="191"/>
      <c r="DU177" s="191"/>
      <c r="DV177" s="191"/>
      <c r="DW177" s="191"/>
      <c r="DX177" s="191"/>
      <c r="DY177" s="191"/>
      <c r="DZ177" s="191"/>
      <c r="EA177" s="231" t="str">
        <f>IF($C$105=$B$106,BJ$115,IF($C$105=$B$107,BJ$116,IF($C$105=$B$108,BJ$117,"")))</f>
        <v>32E</v>
      </c>
      <c r="EB177" s="191"/>
      <c r="EC177" s="191"/>
      <c r="ED177" s="191"/>
      <c r="EE177" s="191"/>
      <c r="EF177" s="191"/>
      <c r="EG177" s="191"/>
      <c r="EH177" s="191"/>
      <c r="EI177" s="191"/>
    </row>
    <row r="178" spans="1:139" x14ac:dyDescent="0.35">
      <c r="A178" s="191">
        <f t="shared" si="16"/>
        <v>0</v>
      </c>
      <c r="B178" s="191">
        <f t="shared" si="18"/>
        <v>58</v>
      </c>
      <c r="C178" s="191"/>
      <c r="D178" s="191" t="s">
        <v>408</v>
      </c>
      <c r="E178" s="191"/>
      <c r="F178" s="191"/>
      <c r="G178" s="223">
        <f t="shared" si="37"/>
        <v>0</v>
      </c>
      <c r="H178" s="223">
        <f t="shared" si="37"/>
        <v>0</v>
      </c>
      <c r="I178" s="223">
        <f t="shared" si="37"/>
        <v>0</v>
      </c>
      <c r="J178" s="223">
        <f t="shared" si="37"/>
        <v>0</v>
      </c>
      <c r="K178" s="223">
        <f t="shared" si="37"/>
        <v>0</v>
      </c>
      <c r="L178" s="223">
        <f t="shared" si="37"/>
        <v>0</v>
      </c>
      <c r="M178" s="223">
        <f t="shared" si="37"/>
        <v>0</v>
      </c>
      <c r="N178" s="223">
        <f t="shared" si="37"/>
        <v>0</v>
      </c>
      <c r="O178" s="223">
        <f t="shared" si="37"/>
        <v>0</v>
      </c>
      <c r="P178" s="223">
        <f t="shared" si="37"/>
        <v>0</v>
      </c>
      <c r="Q178" s="223">
        <f t="shared" si="37"/>
        <v>0</v>
      </c>
      <c r="R178" s="223">
        <f t="shared" si="37"/>
        <v>0</v>
      </c>
      <c r="S178" s="223">
        <f t="shared" si="37"/>
        <v>0</v>
      </c>
      <c r="T178" s="223">
        <f t="shared" si="37"/>
        <v>0</v>
      </c>
      <c r="U178" s="223">
        <f t="shared" si="37"/>
        <v>0</v>
      </c>
      <c r="V178" s="223">
        <f t="shared" si="37"/>
        <v>0</v>
      </c>
      <c r="W178" s="223">
        <f t="shared" si="39"/>
        <v>0</v>
      </c>
      <c r="X178" s="223">
        <f t="shared" si="39"/>
        <v>0</v>
      </c>
      <c r="Y178" s="223">
        <f t="shared" si="39"/>
        <v>0</v>
      </c>
      <c r="Z178" s="224">
        <f t="shared" si="39"/>
        <v>0</v>
      </c>
      <c r="AA178" s="224">
        <f t="shared" si="39"/>
        <v>0</v>
      </c>
      <c r="AB178" s="225">
        <f t="shared" si="39"/>
        <v>0</v>
      </c>
      <c r="AC178" s="225">
        <f t="shared" si="39"/>
        <v>0</v>
      </c>
      <c r="AD178" s="225">
        <f t="shared" si="39"/>
        <v>0</v>
      </c>
      <c r="AE178" s="225">
        <f t="shared" si="39"/>
        <v>0</v>
      </c>
      <c r="AF178" s="235">
        <f t="shared" si="39"/>
        <v>0</v>
      </c>
      <c r="AG178" s="235">
        <f t="shared" si="39"/>
        <v>0</v>
      </c>
      <c r="AH178" s="232">
        <f t="shared" si="39"/>
        <v>0</v>
      </c>
      <c r="AI178" s="232">
        <f t="shared" si="39"/>
        <v>0</v>
      </c>
      <c r="AJ178" s="232">
        <f t="shared" si="39"/>
        <v>0</v>
      </c>
      <c r="AK178" s="232">
        <f t="shared" si="39"/>
        <v>0</v>
      </c>
      <c r="AL178" s="240">
        <f t="shared" si="39"/>
        <v>0</v>
      </c>
      <c r="AM178" s="240">
        <f t="shared" si="40"/>
        <v>0</v>
      </c>
      <c r="AN178" s="240">
        <f t="shared" si="40"/>
        <v>0</v>
      </c>
      <c r="AO178" s="240">
        <f t="shared" si="40"/>
        <v>0</v>
      </c>
      <c r="AP178" s="240">
        <f t="shared" si="40"/>
        <v>0</v>
      </c>
      <c r="AQ178" s="240">
        <f t="shared" si="40"/>
        <v>0</v>
      </c>
      <c r="AR178" s="240">
        <f t="shared" si="40"/>
        <v>0</v>
      </c>
      <c r="AS178" s="233">
        <f t="shared" si="40"/>
        <v>0</v>
      </c>
      <c r="AT178" s="233">
        <f t="shared" si="40"/>
        <v>0</v>
      </c>
      <c r="AU178" s="233">
        <f t="shared" si="40"/>
        <v>0</v>
      </c>
      <c r="AV178" s="233">
        <f t="shared" si="40"/>
        <v>0</v>
      </c>
      <c r="AW178" s="233">
        <f t="shared" si="40"/>
        <v>0</v>
      </c>
      <c r="AX178" s="233">
        <f t="shared" si="40"/>
        <v>0</v>
      </c>
      <c r="AY178" s="232">
        <f t="shared" si="40"/>
        <v>0</v>
      </c>
      <c r="AZ178" s="232">
        <f t="shared" si="40"/>
        <v>0</v>
      </c>
      <c r="BA178" s="232">
        <f t="shared" si="40"/>
        <v>0</v>
      </c>
      <c r="BB178" s="232">
        <f t="shared" si="40"/>
        <v>0</v>
      </c>
      <c r="BC178" s="232">
        <f t="shared" si="41"/>
        <v>0</v>
      </c>
      <c r="BD178" s="232">
        <f t="shared" si="41"/>
        <v>0</v>
      </c>
      <c r="BE178" s="232">
        <f t="shared" si="41"/>
        <v>0</v>
      </c>
      <c r="BF178" s="232">
        <f t="shared" si="41"/>
        <v>0</v>
      </c>
      <c r="BG178" s="232">
        <f t="shared" si="41"/>
        <v>0</v>
      </c>
      <c r="BH178" s="232">
        <f t="shared" si="41"/>
        <v>0</v>
      </c>
      <c r="BI178" s="232">
        <f t="shared" si="41"/>
        <v>0</v>
      </c>
      <c r="BJ178" s="232">
        <f t="shared" si="41"/>
        <v>0</v>
      </c>
      <c r="BK178" s="232">
        <f t="shared" si="41"/>
        <v>0</v>
      </c>
      <c r="BL178" s="232">
        <f t="shared" si="41"/>
        <v>0</v>
      </c>
      <c r="BM178" s="232">
        <f t="shared" si="41"/>
        <v>0</v>
      </c>
      <c r="BN178" s="232">
        <f t="shared" si="41"/>
        <v>0</v>
      </c>
      <c r="BO178" s="232">
        <f t="shared" si="41"/>
        <v>0</v>
      </c>
      <c r="BP178" s="232">
        <f t="shared" si="41"/>
        <v>0</v>
      </c>
      <c r="BQ178" s="232">
        <f t="shared" si="41"/>
        <v>0</v>
      </c>
      <c r="BR178" s="232">
        <f t="shared" si="41"/>
        <v>0</v>
      </c>
      <c r="BS178" s="232">
        <f t="shared" si="42"/>
        <v>0</v>
      </c>
      <c r="BT178" s="232">
        <f t="shared" si="42"/>
        <v>0</v>
      </c>
      <c r="BU178" s="223">
        <f t="shared" si="42"/>
        <v>0</v>
      </c>
      <c r="BV178" s="223">
        <f t="shared" si="42"/>
        <v>0</v>
      </c>
      <c r="BW178" s="223">
        <f t="shared" si="42"/>
        <v>0</v>
      </c>
      <c r="BX178" s="223">
        <f t="shared" si="42"/>
        <v>0</v>
      </c>
      <c r="BY178" s="223">
        <f t="shared" si="42"/>
        <v>0</v>
      </c>
      <c r="BZ178" s="223">
        <f t="shared" si="42"/>
        <v>0</v>
      </c>
      <c r="CA178" s="223">
        <f t="shared" si="42"/>
        <v>0</v>
      </c>
      <c r="CB178" s="223">
        <f t="shared" si="42"/>
        <v>0</v>
      </c>
      <c r="CC178" s="223">
        <f t="shared" si="42"/>
        <v>0</v>
      </c>
      <c r="CD178" s="223">
        <f t="shared" si="42"/>
        <v>0</v>
      </c>
      <c r="CE178" s="223">
        <f t="shared" si="42"/>
        <v>0</v>
      </c>
      <c r="CF178" s="223">
        <f t="shared" si="42"/>
        <v>0</v>
      </c>
      <c r="CG178" s="223">
        <f t="shared" si="42"/>
        <v>0</v>
      </c>
      <c r="CH178" s="223">
        <f t="shared" si="38"/>
        <v>0</v>
      </c>
      <c r="CI178" s="223">
        <f t="shared" si="38"/>
        <v>0</v>
      </c>
      <c r="CJ178" s="223">
        <f t="shared" si="38"/>
        <v>0</v>
      </c>
      <c r="CK178" s="223">
        <f t="shared" si="38"/>
        <v>0</v>
      </c>
      <c r="CL178" s="223">
        <f t="shared" si="38"/>
        <v>0</v>
      </c>
      <c r="CM178" s="223">
        <f t="shared" si="38"/>
        <v>0</v>
      </c>
      <c r="CN178" s="223">
        <f t="shared" si="38"/>
        <v>0</v>
      </c>
      <c r="CO178" s="223">
        <f t="shared" si="38"/>
        <v>0</v>
      </c>
      <c r="CP178" s="223">
        <f t="shared" si="38"/>
        <v>0</v>
      </c>
      <c r="CQ178" s="223">
        <f t="shared" si="38"/>
        <v>0</v>
      </c>
      <c r="CR178" s="223">
        <f t="shared" si="38"/>
        <v>0</v>
      </c>
      <c r="CS178" s="223">
        <f t="shared" si="38"/>
        <v>0</v>
      </c>
      <c r="CT178" s="223">
        <f t="shared" si="38"/>
        <v>0</v>
      </c>
      <c r="CU178" s="223">
        <f t="shared" si="38"/>
        <v>0</v>
      </c>
      <c r="CV178" s="223">
        <f t="shared" si="38"/>
        <v>0</v>
      </c>
      <c r="CW178" s="223">
        <f t="shared" si="38"/>
        <v>0</v>
      </c>
      <c r="CX178" s="223">
        <f t="shared" si="36"/>
        <v>0</v>
      </c>
      <c r="CY178" s="223">
        <f t="shared" si="36"/>
        <v>0</v>
      </c>
      <c r="CZ178" s="223">
        <f t="shared" si="36"/>
        <v>0</v>
      </c>
      <c r="DA178" s="223">
        <f t="shared" si="36"/>
        <v>0</v>
      </c>
      <c r="DB178" s="191"/>
      <c r="DC178" s="191"/>
      <c r="DD178" s="191"/>
      <c r="DE178" s="191"/>
      <c r="DF178" s="191"/>
      <c r="DG178" s="191"/>
      <c r="DH178" s="191"/>
      <c r="DI178" s="191"/>
      <c r="DJ178" s="191"/>
      <c r="DK178" s="191"/>
      <c r="DL178" s="191"/>
      <c r="DM178" s="191"/>
      <c r="DN178" s="191"/>
      <c r="DO178" s="191"/>
      <c r="DP178" s="191"/>
      <c r="DQ178" s="191"/>
      <c r="DR178" s="191"/>
      <c r="DS178" s="230" t="str">
        <f t="shared" si="17"/>
        <v>8S</v>
      </c>
      <c r="DT178" s="191"/>
      <c r="DU178" s="191"/>
      <c r="DV178" s="191"/>
      <c r="DW178" s="191"/>
      <c r="DX178" s="191"/>
      <c r="DY178" s="191"/>
      <c r="DZ178" s="191"/>
      <c r="EA178" s="231" t="str">
        <f>IF($C$105=$B$106,BK$115,IF($C$105=$B$107,BK$116,IF($C$105=$B$108,BK$117,"")))</f>
        <v>33E</v>
      </c>
      <c r="EB178" s="191"/>
      <c r="EC178" s="191"/>
      <c r="ED178" s="191"/>
      <c r="EE178" s="191"/>
      <c r="EF178" s="191"/>
      <c r="EG178" s="191"/>
      <c r="EH178" s="191"/>
      <c r="EI178" s="191"/>
    </row>
    <row r="179" spans="1:139" x14ac:dyDescent="0.35">
      <c r="A179" s="191">
        <f t="shared" si="16"/>
        <v>0</v>
      </c>
      <c r="B179" s="191">
        <f t="shared" si="18"/>
        <v>59</v>
      </c>
      <c r="C179" s="191"/>
      <c r="D179" s="191" t="s">
        <v>409</v>
      </c>
      <c r="E179" s="191"/>
      <c r="F179" s="191"/>
      <c r="G179" s="223">
        <f t="shared" si="37"/>
        <v>0</v>
      </c>
      <c r="H179" s="223">
        <f t="shared" si="37"/>
        <v>0</v>
      </c>
      <c r="I179" s="223">
        <f t="shared" si="37"/>
        <v>0</v>
      </c>
      <c r="J179" s="223">
        <f t="shared" si="37"/>
        <v>0</v>
      </c>
      <c r="K179" s="223">
        <f t="shared" si="37"/>
        <v>0</v>
      </c>
      <c r="L179" s="223">
        <f t="shared" si="37"/>
        <v>0</v>
      </c>
      <c r="M179" s="223">
        <f t="shared" si="37"/>
        <v>0</v>
      </c>
      <c r="N179" s="223">
        <f t="shared" si="37"/>
        <v>0</v>
      </c>
      <c r="O179" s="223">
        <f t="shared" si="37"/>
        <v>0</v>
      </c>
      <c r="P179" s="223">
        <f t="shared" si="37"/>
        <v>0</v>
      </c>
      <c r="Q179" s="223">
        <f t="shared" si="37"/>
        <v>0</v>
      </c>
      <c r="R179" s="223">
        <f t="shared" si="37"/>
        <v>0</v>
      </c>
      <c r="S179" s="223">
        <f t="shared" si="37"/>
        <v>0</v>
      </c>
      <c r="T179" s="223">
        <f t="shared" si="37"/>
        <v>0</v>
      </c>
      <c r="U179" s="223">
        <f t="shared" si="37"/>
        <v>0</v>
      </c>
      <c r="V179" s="223">
        <f t="shared" si="37"/>
        <v>0</v>
      </c>
      <c r="W179" s="223">
        <f t="shared" si="39"/>
        <v>0</v>
      </c>
      <c r="X179" s="223">
        <f t="shared" si="39"/>
        <v>0</v>
      </c>
      <c r="Y179" s="223">
        <f t="shared" si="39"/>
        <v>0</v>
      </c>
      <c r="Z179" s="224">
        <f t="shared" si="39"/>
        <v>0</v>
      </c>
      <c r="AA179" s="224">
        <f t="shared" si="39"/>
        <v>0</v>
      </c>
      <c r="AB179" s="224">
        <f t="shared" si="39"/>
        <v>0</v>
      </c>
      <c r="AC179" s="225">
        <f t="shared" si="39"/>
        <v>0</v>
      </c>
      <c r="AD179" s="225">
        <f t="shared" si="39"/>
        <v>0</v>
      </c>
      <c r="AE179" s="238">
        <f t="shared" si="39"/>
        <v>0</v>
      </c>
      <c r="AF179" s="235">
        <f t="shared" si="39"/>
        <v>0</v>
      </c>
      <c r="AG179" s="235">
        <f t="shared" si="39"/>
        <v>0</v>
      </c>
      <c r="AH179" s="235">
        <f t="shared" si="39"/>
        <v>0</v>
      </c>
      <c r="AI179" s="232">
        <f t="shared" si="39"/>
        <v>0</v>
      </c>
      <c r="AJ179" s="232">
        <f t="shared" si="39"/>
        <v>0</v>
      </c>
      <c r="AK179" s="232">
        <f t="shared" si="39"/>
        <v>0</v>
      </c>
      <c r="AL179" s="240">
        <f t="shared" si="39"/>
        <v>0</v>
      </c>
      <c r="AM179" s="240">
        <f t="shared" si="40"/>
        <v>0</v>
      </c>
      <c r="AN179" s="240">
        <f t="shared" si="40"/>
        <v>0</v>
      </c>
      <c r="AO179" s="240">
        <f t="shared" si="40"/>
        <v>0</v>
      </c>
      <c r="AP179" s="240">
        <f t="shared" si="40"/>
        <v>0</v>
      </c>
      <c r="AQ179" s="240">
        <f t="shared" si="40"/>
        <v>0</v>
      </c>
      <c r="AR179" s="240">
        <f t="shared" si="40"/>
        <v>0</v>
      </c>
      <c r="AS179" s="233">
        <f t="shared" si="40"/>
        <v>0</v>
      </c>
      <c r="AT179" s="233">
        <f t="shared" si="40"/>
        <v>0</v>
      </c>
      <c r="AU179" s="233">
        <f t="shared" si="40"/>
        <v>0</v>
      </c>
      <c r="AV179" s="233">
        <f t="shared" si="40"/>
        <v>0</v>
      </c>
      <c r="AW179" s="233">
        <f t="shared" si="40"/>
        <v>0</v>
      </c>
      <c r="AX179" s="233">
        <f t="shared" si="40"/>
        <v>0</v>
      </c>
      <c r="AY179" s="233">
        <f t="shared" si="40"/>
        <v>0</v>
      </c>
      <c r="AZ179" s="232">
        <f t="shared" si="40"/>
        <v>0</v>
      </c>
      <c r="BA179" s="232">
        <f t="shared" si="40"/>
        <v>0</v>
      </c>
      <c r="BB179" s="232">
        <f t="shared" si="40"/>
        <v>0</v>
      </c>
      <c r="BC179" s="232">
        <f t="shared" si="41"/>
        <v>0</v>
      </c>
      <c r="BD179" s="232">
        <f t="shared" si="41"/>
        <v>0</v>
      </c>
      <c r="BE179" s="232">
        <f t="shared" si="41"/>
        <v>0</v>
      </c>
      <c r="BF179" s="232">
        <f t="shared" si="41"/>
        <v>0</v>
      </c>
      <c r="BG179" s="232">
        <f t="shared" si="41"/>
        <v>0</v>
      </c>
      <c r="BH179" s="232">
        <f t="shared" si="41"/>
        <v>0</v>
      </c>
      <c r="BI179" s="232">
        <f t="shared" si="41"/>
        <v>0</v>
      </c>
      <c r="BJ179" s="232">
        <f t="shared" si="41"/>
        <v>0</v>
      </c>
      <c r="BK179" s="232">
        <f t="shared" si="41"/>
        <v>0</v>
      </c>
      <c r="BL179" s="232">
        <f t="shared" si="41"/>
        <v>0</v>
      </c>
      <c r="BM179" s="232">
        <f t="shared" si="41"/>
        <v>0</v>
      </c>
      <c r="BN179" s="232">
        <f t="shared" si="41"/>
        <v>0</v>
      </c>
      <c r="BO179" s="232">
        <f t="shared" si="41"/>
        <v>0</v>
      </c>
      <c r="BP179" s="232">
        <f t="shared" si="41"/>
        <v>0</v>
      </c>
      <c r="BQ179" s="232">
        <f t="shared" si="41"/>
        <v>0</v>
      </c>
      <c r="BR179" s="232">
        <f t="shared" si="41"/>
        <v>0</v>
      </c>
      <c r="BS179" s="241">
        <f t="shared" si="42"/>
        <v>0</v>
      </c>
      <c r="BT179" s="241">
        <f t="shared" si="42"/>
        <v>0</v>
      </c>
      <c r="BU179" s="232">
        <f t="shared" si="42"/>
        <v>0</v>
      </c>
      <c r="BV179" s="223">
        <f t="shared" si="42"/>
        <v>0</v>
      </c>
      <c r="BW179" s="223">
        <f t="shared" si="42"/>
        <v>0</v>
      </c>
      <c r="BX179" s="223">
        <f t="shared" si="42"/>
        <v>0</v>
      </c>
      <c r="BY179" s="223">
        <f t="shared" si="42"/>
        <v>0</v>
      </c>
      <c r="BZ179" s="223">
        <f t="shared" si="42"/>
        <v>0</v>
      </c>
      <c r="CA179" s="223">
        <f t="shared" si="42"/>
        <v>0</v>
      </c>
      <c r="CB179" s="223">
        <f t="shared" si="42"/>
        <v>0</v>
      </c>
      <c r="CC179" s="223">
        <f t="shared" si="42"/>
        <v>0</v>
      </c>
      <c r="CD179" s="223">
        <f t="shared" si="42"/>
        <v>0</v>
      </c>
      <c r="CE179" s="223">
        <f t="shared" si="42"/>
        <v>0</v>
      </c>
      <c r="CF179" s="223">
        <f t="shared" si="42"/>
        <v>0</v>
      </c>
      <c r="CG179" s="223">
        <f t="shared" si="42"/>
        <v>0</v>
      </c>
      <c r="CH179" s="223">
        <f t="shared" si="38"/>
        <v>0</v>
      </c>
      <c r="CI179" s="223">
        <f t="shared" si="38"/>
        <v>0</v>
      </c>
      <c r="CJ179" s="223">
        <f t="shared" si="38"/>
        <v>0</v>
      </c>
      <c r="CK179" s="223">
        <f t="shared" si="38"/>
        <v>0</v>
      </c>
      <c r="CL179" s="223">
        <f t="shared" si="38"/>
        <v>0</v>
      </c>
      <c r="CM179" s="223">
        <f t="shared" si="38"/>
        <v>0</v>
      </c>
      <c r="CN179" s="223">
        <f t="shared" si="38"/>
        <v>0</v>
      </c>
      <c r="CO179" s="223">
        <f t="shared" si="38"/>
        <v>0</v>
      </c>
      <c r="CP179" s="223">
        <f t="shared" si="38"/>
        <v>0</v>
      </c>
      <c r="CQ179" s="223">
        <f t="shared" si="38"/>
        <v>0</v>
      </c>
      <c r="CR179" s="223">
        <f t="shared" si="38"/>
        <v>0</v>
      </c>
      <c r="CS179" s="223">
        <f t="shared" si="38"/>
        <v>0</v>
      </c>
      <c r="CT179" s="223">
        <f t="shared" si="38"/>
        <v>0</v>
      </c>
      <c r="CU179" s="223">
        <f t="shared" si="38"/>
        <v>0</v>
      </c>
      <c r="CV179" s="223">
        <f t="shared" si="38"/>
        <v>0</v>
      </c>
      <c r="CW179" s="223">
        <f t="shared" si="38"/>
        <v>0</v>
      </c>
      <c r="CX179" s="223">
        <f t="shared" si="36"/>
        <v>0</v>
      </c>
      <c r="CY179" s="223">
        <f t="shared" si="36"/>
        <v>0</v>
      </c>
      <c r="CZ179" s="223">
        <f t="shared" si="36"/>
        <v>0</v>
      </c>
      <c r="DA179" s="223">
        <f t="shared" si="36"/>
        <v>0</v>
      </c>
      <c r="DB179" s="191"/>
      <c r="DC179" s="191"/>
      <c r="DD179" s="191"/>
      <c r="DE179" s="191"/>
      <c r="DF179" s="191"/>
      <c r="DG179" s="191"/>
      <c r="DH179" s="191"/>
      <c r="DI179" s="191"/>
      <c r="DJ179" s="191"/>
      <c r="DK179" s="191"/>
      <c r="DL179" s="191"/>
      <c r="DM179" s="191"/>
      <c r="DN179" s="191"/>
      <c r="DO179" s="191"/>
      <c r="DP179" s="191"/>
      <c r="DQ179" s="191"/>
      <c r="DR179" s="191"/>
      <c r="DS179" s="230" t="str">
        <f t="shared" si="17"/>
        <v>9S</v>
      </c>
      <c r="DT179" s="191"/>
      <c r="DU179" s="191"/>
      <c r="DV179" s="191"/>
      <c r="DW179" s="191"/>
      <c r="DX179" s="191"/>
      <c r="DY179" s="191"/>
      <c r="DZ179" s="191"/>
      <c r="EA179" s="231" t="str">
        <f>IF($C$105=$B$106,BL$115,IF($C$105=$B$107,BL$116,IF($C$105=$B$108,BL$117,"")))</f>
        <v>34E</v>
      </c>
      <c r="EB179" s="191"/>
      <c r="EC179" s="191"/>
      <c r="ED179" s="191"/>
      <c r="EE179" s="191"/>
      <c r="EF179" s="191"/>
      <c r="EG179" s="191"/>
      <c r="EH179" s="191"/>
      <c r="EI179" s="191"/>
    </row>
    <row r="180" spans="1:139" x14ac:dyDescent="0.35">
      <c r="A180" s="191">
        <f t="shared" si="16"/>
        <v>0</v>
      </c>
      <c r="B180" s="191">
        <f t="shared" si="18"/>
        <v>60</v>
      </c>
      <c r="C180" s="191"/>
      <c r="D180" s="191" t="s">
        <v>410</v>
      </c>
      <c r="E180" s="191"/>
      <c r="F180" s="191"/>
      <c r="G180" s="223">
        <f t="shared" si="37"/>
        <v>0</v>
      </c>
      <c r="H180" s="223">
        <f t="shared" si="37"/>
        <v>0</v>
      </c>
      <c r="I180" s="223">
        <f t="shared" si="37"/>
        <v>0</v>
      </c>
      <c r="J180" s="223">
        <f t="shared" si="37"/>
        <v>0</v>
      </c>
      <c r="K180" s="223">
        <f t="shared" si="37"/>
        <v>0</v>
      </c>
      <c r="L180" s="223">
        <f t="shared" si="37"/>
        <v>0</v>
      </c>
      <c r="M180" s="223">
        <f t="shared" si="37"/>
        <v>0</v>
      </c>
      <c r="N180" s="223">
        <f t="shared" si="37"/>
        <v>0</v>
      </c>
      <c r="O180" s="223">
        <f t="shared" si="37"/>
        <v>0</v>
      </c>
      <c r="P180" s="223">
        <f t="shared" si="37"/>
        <v>0</v>
      </c>
      <c r="Q180" s="223">
        <f t="shared" si="37"/>
        <v>0</v>
      </c>
      <c r="R180" s="223">
        <f t="shared" si="37"/>
        <v>0</v>
      </c>
      <c r="S180" s="223">
        <f t="shared" si="37"/>
        <v>0</v>
      </c>
      <c r="T180" s="223">
        <f t="shared" si="37"/>
        <v>0</v>
      </c>
      <c r="U180" s="223">
        <f t="shared" si="37"/>
        <v>0</v>
      </c>
      <c r="V180" s="223">
        <f t="shared" si="37"/>
        <v>0</v>
      </c>
      <c r="W180" s="223">
        <f t="shared" si="39"/>
        <v>0</v>
      </c>
      <c r="X180" s="223">
        <f t="shared" si="39"/>
        <v>0</v>
      </c>
      <c r="Y180" s="223">
        <f t="shared" si="39"/>
        <v>0</v>
      </c>
      <c r="Z180" s="223">
        <f t="shared" si="39"/>
        <v>0</v>
      </c>
      <c r="AA180" s="223">
        <f t="shared" si="39"/>
        <v>0</v>
      </c>
      <c r="AB180" s="224">
        <f t="shared" si="39"/>
        <v>0</v>
      </c>
      <c r="AC180" s="224">
        <f t="shared" si="39"/>
        <v>0</v>
      </c>
      <c r="AD180" s="238">
        <f t="shared" si="39"/>
        <v>0</v>
      </c>
      <c r="AE180" s="238">
        <f t="shared" si="39"/>
        <v>0</v>
      </c>
      <c r="AF180" s="238">
        <f t="shared" si="39"/>
        <v>0</v>
      </c>
      <c r="AG180" s="235">
        <f t="shared" si="39"/>
        <v>0</v>
      </c>
      <c r="AH180" s="235">
        <f t="shared" si="39"/>
        <v>0</v>
      </c>
      <c r="AI180" s="235">
        <f t="shared" si="39"/>
        <v>0</v>
      </c>
      <c r="AJ180" s="235">
        <f t="shared" si="39"/>
        <v>0</v>
      </c>
      <c r="AK180" s="240">
        <f t="shared" si="39"/>
        <v>0</v>
      </c>
      <c r="AL180" s="240">
        <f t="shared" si="39"/>
        <v>0</v>
      </c>
      <c r="AM180" s="240">
        <f t="shared" si="40"/>
        <v>0</v>
      </c>
      <c r="AN180" s="240">
        <f t="shared" si="40"/>
        <v>0</v>
      </c>
      <c r="AO180" s="240">
        <f t="shared" si="40"/>
        <v>0</v>
      </c>
      <c r="AP180" s="240">
        <f t="shared" si="40"/>
        <v>0</v>
      </c>
      <c r="AQ180" s="240">
        <f t="shared" si="40"/>
        <v>0</v>
      </c>
      <c r="AR180" s="240">
        <f t="shared" si="40"/>
        <v>0</v>
      </c>
      <c r="AS180" s="240">
        <f t="shared" si="40"/>
        <v>0</v>
      </c>
      <c r="AT180" s="233">
        <f t="shared" si="40"/>
        <v>0</v>
      </c>
      <c r="AU180" s="233">
        <f t="shared" si="40"/>
        <v>0</v>
      </c>
      <c r="AV180" s="233">
        <f t="shared" si="40"/>
        <v>0</v>
      </c>
      <c r="AW180" s="233">
        <f t="shared" si="40"/>
        <v>0</v>
      </c>
      <c r="AX180" s="233">
        <f t="shared" si="40"/>
        <v>0</v>
      </c>
      <c r="AY180" s="233">
        <f t="shared" si="40"/>
        <v>0</v>
      </c>
      <c r="AZ180" s="233">
        <f t="shared" si="40"/>
        <v>0</v>
      </c>
      <c r="BA180" s="232">
        <f t="shared" si="40"/>
        <v>0</v>
      </c>
      <c r="BB180" s="232">
        <f t="shared" si="40"/>
        <v>0</v>
      </c>
      <c r="BC180" s="232">
        <f t="shared" si="41"/>
        <v>0</v>
      </c>
      <c r="BD180" s="232">
        <f t="shared" si="41"/>
        <v>0</v>
      </c>
      <c r="BE180" s="232">
        <f t="shared" si="41"/>
        <v>0</v>
      </c>
      <c r="BF180" s="232">
        <f t="shared" si="41"/>
        <v>0</v>
      </c>
      <c r="BG180" s="232">
        <f t="shared" si="41"/>
        <v>0</v>
      </c>
      <c r="BH180" s="232">
        <f t="shared" si="41"/>
        <v>0</v>
      </c>
      <c r="BI180" s="232">
        <f t="shared" si="41"/>
        <v>0</v>
      </c>
      <c r="BJ180" s="232">
        <f t="shared" si="41"/>
        <v>0</v>
      </c>
      <c r="BK180" s="232">
        <f t="shared" si="41"/>
        <v>0</v>
      </c>
      <c r="BL180" s="232">
        <f t="shared" si="41"/>
        <v>0</v>
      </c>
      <c r="BM180" s="232">
        <f t="shared" si="41"/>
        <v>0</v>
      </c>
      <c r="BN180" s="232">
        <f t="shared" si="41"/>
        <v>0</v>
      </c>
      <c r="BO180" s="232">
        <f t="shared" si="41"/>
        <v>0</v>
      </c>
      <c r="BP180" s="232">
        <f t="shared" si="41"/>
        <v>0</v>
      </c>
      <c r="BQ180" s="232">
        <f t="shared" si="41"/>
        <v>0</v>
      </c>
      <c r="BR180" s="232">
        <f t="shared" si="41"/>
        <v>0</v>
      </c>
      <c r="BS180" s="232">
        <f t="shared" si="42"/>
        <v>0</v>
      </c>
      <c r="BT180" s="241">
        <f t="shared" si="42"/>
        <v>0</v>
      </c>
      <c r="BU180" s="241">
        <f t="shared" si="42"/>
        <v>0</v>
      </c>
      <c r="BV180" s="232">
        <f t="shared" si="42"/>
        <v>0</v>
      </c>
      <c r="BW180" s="232">
        <f t="shared" si="42"/>
        <v>0</v>
      </c>
      <c r="BX180" s="223">
        <f t="shared" si="42"/>
        <v>0</v>
      </c>
      <c r="BY180" s="223">
        <f t="shared" si="42"/>
        <v>0</v>
      </c>
      <c r="BZ180" s="223">
        <f t="shared" si="42"/>
        <v>0</v>
      </c>
      <c r="CA180" s="223">
        <f t="shared" si="42"/>
        <v>0</v>
      </c>
      <c r="CB180" s="223">
        <f t="shared" si="42"/>
        <v>0</v>
      </c>
      <c r="CC180" s="223">
        <f t="shared" si="42"/>
        <v>0</v>
      </c>
      <c r="CD180" s="223">
        <f t="shared" si="42"/>
        <v>0</v>
      </c>
      <c r="CE180" s="223">
        <f t="shared" si="42"/>
        <v>0</v>
      </c>
      <c r="CF180" s="223">
        <f t="shared" si="42"/>
        <v>0</v>
      </c>
      <c r="CG180" s="223">
        <f t="shared" si="42"/>
        <v>0</v>
      </c>
      <c r="CH180" s="223">
        <f t="shared" si="38"/>
        <v>0</v>
      </c>
      <c r="CI180" s="223">
        <f t="shared" si="38"/>
        <v>0</v>
      </c>
      <c r="CJ180" s="223">
        <f t="shared" si="38"/>
        <v>0</v>
      </c>
      <c r="CK180" s="223">
        <f t="shared" si="38"/>
        <v>0</v>
      </c>
      <c r="CL180" s="223">
        <f t="shared" si="38"/>
        <v>0</v>
      </c>
      <c r="CM180" s="223">
        <f t="shared" si="38"/>
        <v>0</v>
      </c>
      <c r="CN180" s="223">
        <f t="shared" si="38"/>
        <v>0</v>
      </c>
      <c r="CO180" s="223">
        <f t="shared" si="38"/>
        <v>0</v>
      </c>
      <c r="CP180" s="223">
        <f t="shared" si="38"/>
        <v>0</v>
      </c>
      <c r="CQ180" s="223">
        <f t="shared" si="38"/>
        <v>0</v>
      </c>
      <c r="CR180" s="223">
        <f t="shared" si="38"/>
        <v>0</v>
      </c>
      <c r="CS180" s="223">
        <f t="shared" si="38"/>
        <v>0</v>
      </c>
      <c r="CT180" s="223">
        <f t="shared" si="38"/>
        <v>0</v>
      </c>
      <c r="CU180" s="223">
        <f t="shared" si="38"/>
        <v>0</v>
      </c>
      <c r="CV180" s="223">
        <f t="shared" si="38"/>
        <v>0</v>
      </c>
      <c r="CW180" s="223">
        <f t="shared" si="38"/>
        <v>0</v>
      </c>
      <c r="CX180" s="223">
        <f t="shared" si="36"/>
        <v>0</v>
      </c>
      <c r="CY180" s="223">
        <f t="shared" si="36"/>
        <v>0</v>
      </c>
      <c r="CZ180" s="223">
        <f t="shared" si="36"/>
        <v>0</v>
      </c>
      <c r="DA180" s="223">
        <f t="shared" si="36"/>
        <v>0</v>
      </c>
      <c r="DB180" s="191"/>
      <c r="DC180" s="191"/>
      <c r="DD180" s="191"/>
      <c r="DE180" s="191"/>
      <c r="DF180" s="191"/>
      <c r="DG180" s="191"/>
      <c r="DH180" s="191"/>
      <c r="DI180" s="191"/>
      <c r="DJ180" s="191"/>
      <c r="DK180" s="191"/>
      <c r="DL180" s="191"/>
      <c r="DM180" s="191"/>
      <c r="DN180" s="191"/>
      <c r="DO180" s="191"/>
      <c r="DP180" s="191"/>
      <c r="DQ180" s="191"/>
      <c r="DR180" s="191"/>
      <c r="DS180" s="230" t="str">
        <f t="shared" si="17"/>
        <v>10S</v>
      </c>
      <c r="DT180" s="191"/>
      <c r="DU180" s="191"/>
      <c r="DV180" s="191"/>
      <c r="DW180" s="191"/>
      <c r="DX180" s="191"/>
      <c r="DY180" s="191"/>
      <c r="DZ180" s="191"/>
      <c r="EA180" s="231" t="str">
        <f>IF($C$105=$B$106,BM$115,IF($C$105=$B$107,BM$116,IF($C$105=$B$108,BM$117,"")))</f>
        <v>35E</v>
      </c>
      <c r="EB180" s="191"/>
      <c r="EC180" s="191"/>
      <c r="ED180" s="191"/>
      <c r="EE180" s="191"/>
      <c r="EF180" s="191"/>
      <c r="EG180" s="191"/>
      <c r="EH180" s="191"/>
      <c r="EI180" s="191"/>
    </row>
    <row r="181" spans="1:139" x14ac:dyDescent="0.35">
      <c r="A181" s="191">
        <f t="shared" si="16"/>
        <v>0</v>
      </c>
      <c r="B181" s="191">
        <f t="shared" si="18"/>
        <v>61</v>
      </c>
      <c r="C181" s="191"/>
      <c r="D181" s="191" t="s">
        <v>411</v>
      </c>
      <c r="E181" s="191"/>
      <c r="F181" s="191"/>
      <c r="G181" s="223">
        <f t="shared" si="37"/>
        <v>0</v>
      </c>
      <c r="H181" s="223">
        <f t="shared" si="37"/>
        <v>0</v>
      </c>
      <c r="I181" s="223">
        <f t="shared" si="37"/>
        <v>0</v>
      </c>
      <c r="J181" s="223">
        <f t="shared" si="37"/>
        <v>0</v>
      </c>
      <c r="K181" s="223">
        <f t="shared" si="37"/>
        <v>0</v>
      </c>
      <c r="L181" s="223">
        <f t="shared" si="37"/>
        <v>0</v>
      </c>
      <c r="M181" s="223">
        <f t="shared" si="37"/>
        <v>0</v>
      </c>
      <c r="N181" s="223">
        <f t="shared" si="37"/>
        <v>0</v>
      </c>
      <c r="O181" s="223">
        <f t="shared" si="37"/>
        <v>0</v>
      </c>
      <c r="P181" s="223">
        <f t="shared" si="37"/>
        <v>0</v>
      </c>
      <c r="Q181" s="223">
        <f t="shared" si="37"/>
        <v>0</v>
      </c>
      <c r="R181" s="223">
        <f t="shared" si="37"/>
        <v>0</v>
      </c>
      <c r="S181" s="223">
        <f t="shared" si="37"/>
        <v>0</v>
      </c>
      <c r="T181" s="223">
        <f t="shared" si="37"/>
        <v>0</v>
      </c>
      <c r="U181" s="223">
        <f t="shared" si="37"/>
        <v>0</v>
      </c>
      <c r="V181" s="223">
        <f t="shared" si="37"/>
        <v>0</v>
      </c>
      <c r="W181" s="223">
        <f t="shared" si="39"/>
        <v>0</v>
      </c>
      <c r="X181" s="223">
        <f t="shared" si="39"/>
        <v>0</v>
      </c>
      <c r="Y181" s="223">
        <f t="shared" si="39"/>
        <v>0</v>
      </c>
      <c r="Z181" s="223">
        <f t="shared" si="39"/>
        <v>0</v>
      </c>
      <c r="AA181" s="223">
        <f t="shared" si="39"/>
        <v>0</v>
      </c>
      <c r="AB181" s="223">
        <f t="shared" si="39"/>
        <v>0</v>
      </c>
      <c r="AC181" s="223">
        <f t="shared" si="39"/>
        <v>0</v>
      </c>
      <c r="AD181" s="223">
        <f t="shared" si="39"/>
        <v>0</v>
      </c>
      <c r="AE181" s="238">
        <f t="shared" si="39"/>
        <v>0</v>
      </c>
      <c r="AF181" s="238">
        <f t="shared" si="39"/>
        <v>0</v>
      </c>
      <c r="AG181" s="238">
        <f t="shared" si="39"/>
        <v>0</v>
      </c>
      <c r="AH181" s="238">
        <f t="shared" si="39"/>
        <v>0</v>
      </c>
      <c r="AI181" s="238">
        <f t="shared" si="39"/>
        <v>0</v>
      </c>
      <c r="AJ181" s="227">
        <f t="shared" si="39"/>
        <v>0</v>
      </c>
      <c r="AK181" s="227">
        <f t="shared" si="39"/>
        <v>0</v>
      </c>
      <c r="AL181" s="227">
        <f t="shared" si="39"/>
        <v>0</v>
      </c>
      <c r="AM181" s="240">
        <f t="shared" si="40"/>
        <v>0</v>
      </c>
      <c r="AN181" s="240">
        <f t="shared" si="40"/>
        <v>0</v>
      </c>
      <c r="AO181" s="240">
        <f t="shared" si="40"/>
        <v>0</v>
      </c>
      <c r="AP181" s="240">
        <f t="shared" si="40"/>
        <v>0</v>
      </c>
      <c r="AQ181" s="240">
        <f t="shared" si="40"/>
        <v>0</v>
      </c>
      <c r="AR181" s="240">
        <f t="shared" si="40"/>
        <v>0</v>
      </c>
      <c r="AS181" s="240">
        <f t="shared" si="40"/>
        <v>0</v>
      </c>
      <c r="AT181" s="240">
        <f t="shared" si="40"/>
        <v>0</v>
      </c>
      <c r="AU181" s="240">
        <f t="shared" si="40"/>
        <v>0</v>
      </c>
      <c r="AV181" s="233">
        <f t="shared" si="40"/>
        <v>0</v>
      </c>
      <c r="AW181" s="233">
        <f t="shared" si="40"/>
        <v>0</v>
      </c>
      <c r="AX181" s="233">
        <f t="shared" si="40"/>
        <v>0</v>
      </c>
      <c r="AY181" s="233">
        <f t="shared" si="40"/>
        <v>0</v>
      </c>
      <c r="AZ181" s="233">
        <f t="shared" si="40"/>
        <v>0</v>
      </c>
      <c r="BA181" s="233">
        <f t="shared" si="40"/>
        <v>0</v>
      </c>
      <c r="BB181" s="233">
        <f t="shared" si="40"/>
        <v>0</v>
      </c>
      <c r="BC181" s="232">
        <f t="shared" si="41"/>
        <v>0</v>
      </c>
      <c r="BD181" s="232">
        <f t="shared" si="41"/>
        <v>0</v>
      </c>
      <c r="BE181" s="232">
        <f t="shared" si="41"/>
        <v>0</v>
      </c>
      <c r="BF181" s="232">
        <f t="shared" si="41"/>
        <v>0</v>
      </c>
      <c r="BG181" s="232">
        <f t="shared" si="41"/>
        <v>0</v>
      </c>
      <c r="BH181" s="232">
        <f t="shared" si="41"/>
        <v>0</v>
      </c>
      <c r="BI181" s="232">
        <f t="shared" si="41"/>
        <v>0</v>
      </c>
      <c r="BJ181" s="232">
        <f t="shared" si="41"/>
        <v>0</v>
      </c>
      <c r="BK181" s="232">
        <f t="shared" si="41"/>
        <v>0</v>
      </c>
      <c r="BL181" s="232">
        <f t="shared" si="41"/>
        <v>0</v>
      </c>
      <c r="BM181" s="232">
        <f t="shared" si="41"/>
        <v>0</v>
      </c>
      <c r="BN181" s="232">
        <f t="shared" si="41"/>
        <v>0</v>
      </c>
      <c r="BO181" s="232">
        <f t="shared" si="41"/>
        <v>0</v>
      </c>
      <c r="BP181" s="232">
        <f t="shared" si="41"/>
        <v>0</v>
      </c>
      <c r="BQ181" s="232">
        <f t="shared" si="41"/>
        <v>0</v>
      </c>
      <c r="BR181" s="232">
        <f t="shared" si="41"/>
        <v>0</v>
      </c>
      <c r="BS181" s="232">
        <f t="shared" si="42"/>
        <v>0</v>
      </c>
      <c r="BT181" s="232">
        <f t="shared" si="42"/>
        <v>0</v>
      </c>
      <c r="BU181" s="241">
        <f t="shared" si="42"/>
        <v>0</v>
      </c>
      <c r="BV181" s="232">
        <f t="shared" si="42"/>
        <v>0</v>
      </c>
      <c r="BW181" s="232">
        <f t="shared" si="42"/>
        <v>0</v>
      </c>
      <c r="BX181" s="223">
        <f t="shared" si="42"/>
        <v>0</v>
      </c>
      <c r="BY181" s="223">
        <f t="shared" si="42"/>
        <v>0</v>
      </c>
      <c r="BZ181" s="223">
        <f t="shared" si="42"/>
        <v>0</v>
      </c>
      <c r="CA181" s="223">
        <f t="shared" si="42"/>
        <v>0</v>
      </c>
      <c r="CB181" s="223">
        <f t="shared" si="42"/>
        <v>0</v>
      </c>
      <c r="CC181" s="223">
        <f t="shared" si="42"/>
        <v>0</v>
      </c>
      <c r="CD181" s="223">
        <f t="shared" si="42"/>
        <v>0</v>
      </c>
      <c r="CE181" s="223">
        <f t="shared" si="42"/>
        <v>0</v>
      </c>
      <c r="CF181" s="223">
        <f t="shared" si="42"/>
        <v>0</v>
      </c>
      <c r="CG181" s="223">
        <f t="shared" si="42"/>
        <v>0</v>
      </c>
      <c r="CH181" s="223">
        <f t="shared" si="38"/>
        <v>0</v>
      </c>
      <c r="CI181" s="223">
        <f t="shared" si="38"/>
        <v>0</v>
      </c>
      <c r="CJ181" s="223">
        <f t="shared" si="38"/>
        <v>0</v>
      </c>
      <c r="CK181" s="223">
        <f t="shared" si="38"/>
        <v>0</v>
      </c>
      <c r="CL181" s="223">
        <f t="shared" si="38"/>
        <v>0</v>
      </c>
      <c r="CM181" s="223">
        <f t="shared" si="38"/>
        <v>0</v>
      </c>
      <c r="CN181" s="223">
        <f t="shared" si="38"/>
        <v>0</v>
      </c>
      <c r="CO181" s="223">
        <f t="shared" si="38"/>
        <v>0</v>
      </c>
      <c r="CP181" s="223">
        <f t="shared" si="38"/>
        <v>0</v>
      </c>
      <c r="CQ181" s="223">
        <f t="shared" si="38"/>
        <v>0</v>
      </c>
      <c r="CR181" s="223">
        <f t="shared" si="38"/>
        <v>0</v>
      </c>
      <c r="CS181" s="223">
        <f t="shared" si="38"/>
        <v>0</v>
      </c>
      <c r="CT181" s="223">
        <f t="shared" si="38"/>
        <v>0</v>
      </c>
      <c r="CU181" s="223">
        <f t="shared" si="38"/>
        <v>0</v>
      </c>
      <c r="CV181" s="223">
        <f t="shared" si="38"/>
        <v>0</v>
      </c>
      <c r="CW181" s="223">
        <f t="shared" si="38"/>
        <v>0</v>
      </c>
      <c r="CX181" s="223">
        <f t="shared" si="36"/>
        <v>0</v>
      </c>
      <c r="CY181" s="223">
        <f t="shared" si="36"/>
        <v>0</v>
      </c>
      <c r="CZ181" s="223">
        <f t="shared" si="36"/>
        <v>0</v>
      </c>
      <c r="DA181" s="223">
        <f t="shared" si="36"/>
        <v>0</v>
      </c>
      <c r="DB181" s="191"/>
      <c r="DC181" s="191"/>
      <c r="DD181" s="191"/>
      <c r="DE181" s="191"/>
      <c r="DF181" s="191"/>
      <c r="DG181" s="191"/>
      <c r="DH181" s="191"/>
      <c r="DI181" s="191"/>
      <c r="DJ181" s="191"/>
      <c r="DK181" s="191"/>
      <c r="DL181" s="191"/>
      <c r="DM181" s="191"/>
      <c r="DN181" s="191"/>
      <c r="DO181" s="191"/>
      <c r="DP181" s="191"/>
      <c r="DQ181" s="191"/>
      <c r="DR181" s="191"/>
      <c r="DS181" s="230" t="str">
        <f t="shared" si="17"/>
        <v>11S</v>
      </c>
      <c r="DT181" s="191"/>
      <c r="DU181" s="191"/>
      <c r="DV181" s="191"/>
      <c r="DW181" s="191"/>
      <c r="DX181" s="191"/>
      <c r="DY181" s="191"/>
      <c r="DZ181" s="191"/>
      <c r="EA181" s="231" t="str">
        <f>IF($C$105=$B$106,BN$115,IF($C$105=$B$107,BN$116,IF($C$105=$B$108,BN$117,"")))</f>
        <v>36E</v>
      </c>
      <c r="EB181" s="191"/>
      <c r="EC181" s="191"/>
      <c r="ED181" s="191"/>
      <c r="EE181" s="191"/>
      <c r="EF181" s="191"/>
      <c r="EG181" s="191"/>
      <c r="EH181" s="191"/>
      <c r="EI181" s="191"/>
    </row>
    <row r="182" spans="1:139" x14ac:dyDescent="0.35">
      <c r="A182" s="191">
        <f t="shared" si="16"/>
        <v>0</v>
      </c>
      <c r="B182" s="191">
        <f t="shared" si="18"/>
        <v>62</v>
      </c>
      <c r="C182" s="191"/>
      <c r="D182" s="191" t="s">
        <v>412</v>
      </c>
      <c r="E182" s="191" t="s">
        <v>388</v>
      </c>
      <c r="F182" s="191"/>
      <c r="G182" s="223">
        <f t="shared" si="37"/>
        <v>0</v>
      </c>
      <c r="H182" s="223">
        <f t="shared" si="37"/>
        <v>0</v>
      </c>
      <c r="I182" s="223">
        <f t="shared" si="37"/>
        <v>0</v>
      </c>
      <c r="J182" s="223">
        <f t="shared" si="37"/>
        <v>0</v>
      </c>
      <c r="K182" s="223">
        <f t="shared" si="37"/>
        <v>0</v>
      </c>
      <c r="L182" s="223">
        <f t="shared" si="37"/>
        <v>0</v>
      </c>
      <c r="M182" s="223">
        <f t="shared" si="37"/>
        <v>0</v>
      </c>
      <c r="N182" s="223">
        <f t="shared" si="37"/>
        <v>0</v>
      </c>
      <c r="O182" s="223">
        <f t="shared" si="37"/>
        <v>0</v>
      </c>
      <c r="P182" s="223">
        <f t="shared" si="37"/>
        <v>0</v>
      </c>
      <c r="Q182" s="223">
        <f t="shared" si="37"/>
        <v>0</v>
      </c>
      <c r="R182" s="223">
        <f t="shared" si="37"/>
        <v>0</v>
      </c>
      <c r="S182" s="223">
        <f t="shared" si="37"/>
        <v>0</v>
      </c>
      <c r="T182" s="223">
        <f t="shared" si="37"/>
        <v>0</v>
      </c>
      <c r="U182" s="223">
        <f t="shared" si="37"/>
        <v>0</v>
      </c>
      <c r="V182" s="223">
        <f t="shared" si="37"/>
        <v>0</v>
      </c>
      <c r="W182" s="223">
        <f t="shared" si="39"/>
        <v>0</v>
      </c>
      <c r="X182" s="223">
        <f t="shared" si="39"/>
        <v>0</v>
      </c>
      <c r="Y182" s="223">
        <f t="shared" si="39"/>
        <v>0</v>
      </c>
      <c r="Z182" s="223">
        <f t="shared" si="39"/>
        <v>0</v>
      </c>
      <c r="AA182" s="223">
        <f t="shared" si="39"/>
        <v>0</v>
      </c>
      <c r="AB182" s="223">
        <f t="shared" si="39"/>
        <v>0</v>
      </c>
      <c r="AC182" s="223">
        <f t="shared" si="39"/>
        <v>0</v>
      </c>
      <c r="AD182" s="223">
        <f t="shared" si="39"/>
        <v>0</v>
      </c>
      <c r="AE182" s="238">
        <f t="shared" si="39"/>
        <v>0</v>
      </c>
      <c r="AF182" s="238">
        <f t="shared" si="39"/>
        <v>0</v>
      </c>
      <c r="AG182" s="238">
        <f t="shared" si="39"/>
        <v>0</v>
      </c>
      <c r="AH182" s="238">
        <f t="shared" si="39"/>
        <v>0</v>
      </c>
      <c r="AI182" s="227">
        <f t="shared" si="39"/>
        <v>0</v>
      </c>
      <c r="AJ182" s="227">
        <f t="shared" si="39"/>
        <v>0</v>
      </c>
      <c r="AK182" s="227">
        <f t="shared" si="39"/>
        <v>0</v>
      </c>
      <c r="AL182" s="227">
        <f t="shared" si="39"/>
        <v>0</v>
      </c>
      <c r="AM182" s="227">
        <f t="shared" si="40"/>
        <v>0</v>
      </c>
      <c r="AN182" s="240">
        <f t="shared" si="40"/>
        <v>0</v>
      </c>
      <c r="AO182" s="240">
        <f t="shared" si="40"/>
        <v>0</v>
      </c>
      <c r="AP182" s="240">
        <f t="shared" si="40"/>
        <v>0</v>
      </c>
      <c r="AQ182" s="240">
        <f t="shared" si="40"/>
        <v>0</v>
      </c>
      <c r="AR182" s="240">
        <f t="shared" si="40"/>
        <v>0</v>
      </c>
      <c r="AS182" s="240">
        <f t="shared" si="40"/>
        <v>0</v>
      </c>
      <c r="AT182" s="240">
        <f t="shared" si="40"/>
        <v>0</v>
      </c>
      <c r="AU182" s="240">
        <f t="shared" si="40"/>
        <v>0</v>
      </c>
      <c r="AV182" s="240">
        <f t="shared" si="40"/>
        <v>0</v>
      </c>
      <c r="AW182" s="233">
        <f t="shared" si="40"/>
        <v>0</v>
      </c>
      <c r="AX182" s="233">
        <f t="shared" si="40"/>
        <v>0</v>
      </c>
      <c r="AY182" s="233">
        <f t="shared" si="40"/>
        <v>0</v>
      </c>
      <c r="AZ182" s="233">
        <f t="shared" si="40"/>
        <v>0</v>
      </c>
      <c r="BA182" s="233">
        <f t="shared" si="40"/>
        <v>0</v>
      </c>
      <c r="BB182" s="233">
        <f t="shared" si="40"/>
        <v>0</v>
      </c>
      <c r="BC182" s="232">
        <f t="shared" si="41"/>
        <v>0</v>
      </c>
      <c r="BD182" s="232">
        <f t="shared" si="41"/>
        <v>0</v>
      </c>
      <c r="BE182" s="232">
        <f t="shared" si="41"/>
        <v>0</v>
      </c>
      <c r="BF182" s="232">
        <f t="shared" si="41"/>
        <v>0</v>
      </c>
      <c r="BG182" s="232">
        <f t="shared" si="41"/>
        <v>0</v>
      </c>
      <c r="BH182" s="232">
        <f t="shared" si="41"/>
        <v>0</v>
      </c>
      <c r="BI182" s="232">
        <f t="shared" si="41"/>
        <v>0</v>
      </c>
      <c r="BJ182" s="232">
        <f t="shared" si="41"/>
        <v>0</v>
      </c>
      <c r="BK182" s="232">
        <f t="shared" si="41"/>
        <v>0</v>
      </c>
      <c r="BL182" s="232">
        <f t="shared" si="41"/>
        <v>0</v>
      </c>
      <c r="BM182" s="232">
        <f t="shared" si="41"/>
        <v>0</v>
      </c>
      <c r="BN182" s="232">
        <f t="shared" si="41"/>
        <v>0</v>
      </c>
      <c r="BO182" s="232">
        <f t="shared" si="41"/>
        <v>0</v>
      </c>
      <c r="BP182" s="232">
        <f t="shared" si="41"/>
        <v>0</v>
      </c>
      <c r="BQ182" s="232">
        <f t="shared" si="41"/>
        <v>0</v>
      </c>
      <c r="BR182" s="232">
        <f t="shared" si="41"/>
        <v>0</v>
      </c>
      <c r="BS182" s="232">
        <f t="shared" si="42"/>
        <v>0</v>
      </c>
      <c r="BT182" s="232">
        <f t="shared" si="42"/>
        <v>0</v>
      </c>
      <c r="BU182" s="241">
        <f t="shared" si="42"/>
        <v>0</v>
      </c>
      <c r="BV182" s="241">
        <f t="shared" si="42"/>
        <v>0</v>
      </c>
      <c r="BW182" s="232">
        <f t="shared" si="42"/>
        <v>0</v>
      </c>
      <c r="BX182" s="232">
        <f t="shared" si="42"/>
        <v>0</v>
      </c>
      <c r="BY182" s="223">
        <f t="shared" si="42"/>
        <v>0</v>
      </c>
      <c r="BZ182" s="223">
        <f t="shared" si="42"/>
        <v>0</v>
      </c>
      <c r="CA182" s="223">
        <f t="shared" si="42"/>
        <v>0</v>
      </c>
      <c r="CB182" s="223">
        <f t="shared" si="42"/>
        <v>0</v>
      </c>
      <c r="CC182" s="223">
        <f t="shared" si="42"/>
        <v>0</v>
      </c>
      <c r="CD182" s="223">
        <f t="shared" si="42"/>
        <v>0</v>
      </c>
      <c r="CE182" s="223">
        <f t="shared" si="42"/>
        <v>0</v>
      </c>
      <c r="CF182" s="223">
        <f t="shared" si="42"/>
        <v>0</v>
      </c>
      <c r="CG182" s="223">
        <f t="shared" si="42"/>
        <v>0</v>
      </c>
      <c r="CH182" s="223">
        <f t="shared" si="38"/>
        <v>0</v>
      </c>
      <c r="CI182" s="223">
        <f t="shared" si="38"/>
        <v>0</v>
      </c>
      <c r="CJ182" s="223">
        <f t="shared" si="38"/>
        <v>0</v>
      </c>
      <c r="CK182" s="223">
        <f t="shared" si="38"/>
        <v>0</v>
      </c>
      <c r="CL182" s="223">
        <f t="shared" si="38"/>
        <v>0</v>
      </c>
      <c r="CM182" s="223">
        <f t="shared" si="38"/>
        <v>0</v>
      </c>
      <c r="CN182" s="223">
        <f t="shared" si="38"/>
        <v>0</v>
      </c>
      <c r="CO182" s="223">
        <f t="shared" si="38"/>
        <v>0</v>
      </c>
      <c r="CP182" s="223">
        <f t="shared" si="38"/>
        <v>0</v>
      </c>
      <c r="CQ182" s="223">
        <f t="shared" si="38"/>
        <v>0</v>
      </c>
      <c r="CR182" s="223">
        <f t="shared" si="38"/>
        <v>0</v>
      </c>
      <c r="CS182" s="223">
        <f t="shared" si="38"/>
        <v>0</v>
      </c>
      <c r="CT182" s="223">
        <f t="shared" si="38"/>
        <v>0</v>
      </c>
      <c r="CU182" s="223">
        <f t="shared" si="38"/>
        <v>0</v>
      </c>
      <c r="CV182" s="223">
        <f t="shared" si="38"/>
        <v>0</v>
      </c>
      <c r="CW182" s="223">
        <f t="shared" si="38"/>
        <v>0</v>
      </c>
      <c r="CX182" s="223">
        <f t="shared" si="36"/>
        <v>0</v>
      </c>
      <c r="CY182" s="223">
        <f t="shared" si="36"/>
        <v>0</v>
      </c>
      <c r="CZ182" s="223">
        <f t="shared" si="36"/>
        <v>0</v>
      </c>
      <c r="DA182" s="223">
        <f t="shared" si="36"/>
        <v>0</v>
      </c>
      <c r="DB182" s="191"/>
      <c r="DC182" s="191"/>
      <c r="DD182" s="191"/>
      <c r="DE182" s="191"/>
      <c r="DF182" s="191"/>
      <c r="DG182" s="191"/>
      <c r="DH182" s="191"/>
      <c r="DI182" s="191"/>
      <c r="DJ182" s="191"/>
      <c r="DK182" s="191"/>
      <c r="DL182" s="191"/>
      <c r="DM182" s="191"/>
      <c r="DN182" s="191"/>
      <c r="DO182" s="191"/>
      <c r="DP182" s="191"/>
      <c r="DQ182" s="191"/>
      <c r="DR182" s="191"/>
      <c r="DS182" s="230" t="str">
        <f t="shared" si="17"/>
        <v>12S</v>
      </c>
      <c r="DT182" s="191"/>
      <c r="DU182" s="191"/>
      <c r="DV182" s="191"/>
      <c r="DW182" s="191"/>
      <c r="DX182" s="191"/>
      <c r="DY182" s="191"/>
      <c r="DZ182" s="191"/>
      <c r="EA182" s="231" t="str">
        <f>IF($C$105=$B$106,BO$115,IF($C$105=$B$107,BO$116,IF($C$105=$B$108,BO$117,"")))</f>
        <v>37E</v>
      </c>
      <c r="EB182" s="191"/>
      <c r="EC182" s="191"/>
      <c r="ED182" s="191"/>
      <c r="EE182" s="191"/>
      <c r="EF182" s="191"/>
      <c r="EG182" s="191"/>
      <c r="EH182" s="191"/>
      <c r="EI182" s="191"/>
    </row>
    <row r="183" spans="1:139" x14ac:dyDescent="0.35">
      <c r="A183" s="191">
        <f t="shared" si="16"/>
        <v>0</v>
      </c>
      <c r="B183" s="191">
        <f t="shared" si="18"/>
        <v>63</v>
      </c>
      <c r="C183" s="191"/>
      <c r="D183" s="191" t="s">
        <v>413</v>
      </c>
      <c r="E183" s="191" t="s">
        <v>390</v>
      </c>
      <c r="F183" s="191"/>
      <c r="G183" s="223">
        <f t="shared" si="37"/>
        <v>0</v>
      </c>
      <c r="H183" s="223">
        <f t="shared" si="37"/>
        <v>0</v>
      </c>
      <c r="I183" s="223">
        <f t="shared" si="37"/>
        <v>0</v>
      </c>
      <c r="J183" s="223">
        <f t="shared" si="37"/>
        <v>0</v>
      </c>
      <c r="K183" s="223">
        <f t="shared" si="37"/>
        <v>0</v>
      </c>
      <c r="L183" s="223">
        <f t="shared" si="37"/>
        <v>0</v>
      </c>
      <c r="M183" s="223">
        <f t="shared" si="37"/>
        <v>0</v>
      </c>
      <c r="N183" s="223">
        <f t="shared" si="37"/>
        <v>0</v>
      </c>
      <c r="O183" s="223">
        <f t="shared" si="37"/>
        <v>0</v>
      </c>
      <c r="P183" s="223">
        <f t="shared" si="37"/>
        <v>0</v>
      </c>
      <c r="Q183" s="223">
        <f t="shared" si="37"/>
        <v>0</v>
      </c>
      <c r="R183" s="223">
        <f t="shared" si="37"/>
        <v>0</v>
      </c>
      <c r="S183" s="223">
        <f t="shared" si="37"/>
        <v>0</v>
      </c>
      <c r="T183" s="223">
        <f t="shared" si="37"/>
        <v>0</v>
      </c>
      <c r="U183" s="223">
        <f t="shared" si="37"/>
        <v>0</v>
      </c>
      <c r="V183" s="223">
        <f t="shared" si="37"/>
        <v>0</v>
      </c>
      <c r="W183" s="223">
        <f t="shared" si="39"/>
        <v>0</v>
      </c>
      <c r="X183" s="223">
        <f t="shared" si="39"/>
        <v>0</v>
      </c>
      <c r="Y183" s="223">
        <f t="shared" si="39"/>
        <v>0</v>
      </c>
      <c r="Z183" s="223">
        <f t="shared" si="39"/>
        <v>0</v>
      </c>
      <c r="AA183" s="223">
        <f t="shared" si="39"/>
        <v>0</v>
      </c>
      <c r="AB183" s="223">
        <f t="shared" si="39"/>
        <v>0</v>
      </c>
      <c r="AC183" s="223">
        <f t="shared" si="39"/>
        <v>0</v>
      </c>
      <c r="AD183" s="223">
        <f t="shared" si="39"/>
        <v>0</v>
      </c>
      <c r="AE183" s="238">
        <f t="shared" si="39"/>
        <v>0</v>
      </c>
      <c r="AF183" s="238">
        <f t="shared" si="39"/>
        <v>0</v>
      </c>
      <c r="AG183" s="238">
        <f t="shared" si="39"/>
        <v>0</v>
      </c>
      <c r="AH183" s="239">
        <f t="shared" si="39"/>
        <v>0</v>
      </c>
      <c r="AI183" s="227">
        <f t="shared" si="39"/>
        <v>0</v>
      </c>
      <c r="AJ183" s="227">
        <f t="shared" si="39"/>
        <v>0</v>
      </c>
      <c r="AK183" s="227">
        <f t="shared" si="39"/>
        <v>0</v>
      </c>
      <c r="AL183" s="227">
        <f t="shared" si="39"/>
        <v>0</v>
      </c>
      <c r="AM183" s="227">
        <f t="shared" si="40"/>
        <v>0</v>
      </c>
      <c r="AN183" s="227">
        <f t="shared" si="40"/>
        <v>0</v>
      </c>
      <c r="AO183" s="240">
        <f t="shared" si="40"/>
        <v>0</v>
      </c>
      <c r="AP183" s="240">
        <f t="shared" si="40"/>
        <v>0</v>
      </c>
      <c r="AQ183" s="240">
        <f t="shared" si="40"/>
        <v>0</v>
      </c>
      <c r="AR183" s="240">
        <f t="shared" si="40"/>
        <v>0</v>
      </c>
      <c r="AS183" s="240">
        <f t="shared" si="40"/>
        <v>0</v>
      </c>
      <c r="AT183" s="240">
        <f t="shared" si="40"/>
        <v>0</v>
      </c>
      <c r="AU183" s="240">
        <f t="shared" si="40"/>
        <v>0</v>
      </c>
      <c r="AV183" s="242">
        <f t="shared" si="40"/>
        <v>0</v>
      </c>
      <c r="AW183" s="242">
        <f t="shared" si="40"/>
        <v>0</v>
      </c>
      <c r="AX183" s="233">
        <f t="shared" si="40"/>
        <v>0</v>
      </c>
      <c r="AY183" s="233">
        <f t="shared" si="40"/>
        <v>0</v>
      </c>
      <c r="AZ183" s="233">
        <f t="shared" si="40"/>
        <v>0</v>
      </c>
      <c r="BA183" s="233">
        <f t="shared" si="40"/>
        <v>0</v>
      </c>
      <c r="BB183" s="233">
        <f t="shared" si="40"/>
        <v>0</v>
      </c>
      <c r="BC183" s="233">
        <f t="shared" si="41"/>
        <v>0</v>
      </c>
      <c r="BD183" s="232">
        <f t="shared" si="41"/>
        <v>0</v>
      </c>
      <c r="BE183" s="232">
        <f t="shared" si="41"/>
        <v>0</v>
      </c>
      <c r="BF183" s="232">
        <f t="shared" si="41"/>
        <v>0</v>
      </c>
      <c r="BG183" s="232">
        <f t="shared" si="41"/>
        <v>0</v>
      </c>
      <c r="BH183" s="232">
        <f t="shared" si="41"/>
        <v>0</v>
      </c>
      <c r="BI183" s="232">
        <f t="shared" si="41"/>
        <v>0</v>
      </c>
      <c r="BJ183" s="232">
        <f t="shared" si="41"/>
        <v>0</v>
      </c>
      <c r="BK183" s="232">
        <f t="shared" si="41"/>
        <v>0</v>
      </c>
      <c r="BL183" s="232">
        <f t="shared" si="41"/>
        <v>0</v>
      </c>
      <c r="BM183" s="232">
        <f t="shared" si="41"/>
        <v>0</v>
      </c>
      <c r="BN183" s="232">
        <f t="shared" si="41"/>
        <v>0</v>
      </c>
      <c r="BO183" s="232">
        <f t="shared" si="41"/>
        <v>0</v>
      </c>
      <c r="BP183" s="232">
        <f t="shared" si="41"/>
        <v>0</v>
      </c>
      <c r="BQ183" s="232">
        <f t="shared" si="41"/>
        <v>0</v>
      </c>
      <c r="BR183" s="232">
        <f t="shared" si="41"/>
        <v>0</v>
      </c>
      <c r="BS183" s="232">
        <f t="shared" si="42"/>
        <v>0</v>
      </c>
      <c r="BT183" s="232">
        <f t="shared" si="42"/>
        <v>0</v>
      </c>
      <c r="BU183" s="241">
        <f t="shared" si="42"/>
        <v>0</v>
      </c>
      <c r="BV183" s="241">
        <f t="shared" si="42"/>
        <v>0</v>
      </c>
      <c r="BW183" s="241">
        <f t="shared" si="42"/>
        <v>0</v>
      </c>
      <c r="BX183" s="232">
        <f t="shared" si="42"/>
        <v>0</v>
      </c>
      <c r="BY183" s="232">
        <f t="shared" si="42"/>
        <v>0</v>
      </c>
      <c r="BZ183" s="223">
        <f t="shared" si="42"/>
        <v>0</v>
      </c>
      <c r="CA183" s="223">
        <f t="shared" si="42"/>
        <v>0</v>
      </c>
      <c r="CB183" s="223">
        <f t="shared" si="42"/>
        <v>0</v>
      </c>
      <c r="CC183" s="223">
        <f t="shared" si="42"/>
        <v>0</v>
      </c>
      <c r="CD183" s="223">
        <f t="shared" si="42"/>
        <v>0</v>
      </c>
      <c r="CE183" s="223">
        <f t="shared" si="42"/>
        <v>0</v>
      </c>
      <c r="CF183" s="223">
        <f t="shared" si="42"/>
        <v>0</v>
      </c>
      <c r="CG183" s="223">
        <f t="shared" si="42"/>
        <v>0</v>
      </c>
      <c r="CH183" s="223">
        <f t="shared" si="42"/>
        <v>0</v>
      </c>
      <c r="CI183" s="223">
        <f t="shared" si="38"/>
        <v>0</v>
      </c>
      <c r="CJ183" s="223">
        <f t="shared" si="38"/>
        <v>0</v>
      </c>
      <c r="CK183" s="223">
        <f t="shared" si="38"/>
        <v>0</v>
      </c>
      <c r="CL183" s="223">
        <f t="shared" si="38"/>
        <v>0</v>
      </c>
      <c r="CM183" s="223">
        <f t="shared" si="38"/>
        <v>0</v>
      </c>
      <c r="CN183" s="223">
        <f t="shared" si="38"/>
        <v>0</v>
      </c>
      <c r="CO183" s="223">
        <f t="shared" si="38"/>
        <v>0</v>
      </c>
      <c r="CP183" s="223">
        <f t="shared" si="38"/>
        <v>0</v>
      </c>
      <c r="CQ183" s="223">
        <f t="shared" si="38"/>
        <v>0</v>
      </c>
      <c r="CR183" s="223">
        <f t="shared" si="38"/>
        <v>0</v>
      </c>
      <c r="CS183" s="223">
        <f t="shared" si="38"/>
        <v>0</v>
      </c>
      <c r="CT183" s="223">
        <f t="shared" si="38"/>
        <v>0</v>
      </c>
      <c r="CU183" s="223">
        <f t="shared" si="38"/>
        <v>0</v>
      </c>
      <c r="CV183" s="223">
        <f t="shared" si="38"/>
        <v>0</v>
      </c>
      <c r="CW183" s="223">
        <f t="shared" si="38"/>
        <v>0</v>
      </c>
      <c r="CX183" s="223">
        <f t="shared" si="36"/>
        <v>0</v>
      </c>
      <c r="CY183" s="223">
        <f t="shared" si="36"/>
        <v>0</v>
      </c>
      <c r="CZ183" s="223">
        <f t="shared" si="36"/>
        <v>0</v>
      </c>
      <c r="DA183" s="223">
        <f t="shared" si="36"/>
        <v>0</v>
      </c>
      <c r="DB183" s="191"/>
      <c r="DC183" s="191"/>
      <c r="DD183" s="191"/>
      <c r="DE183" s="191"/>
      <c r="DF183" s="191"/>
      <c r="DG183" s="191"/>
      <c r="DH183" s="191"/>
      <c r="DI183" s="191"/>
      <c r="DJ183" s="191"/>
      <c r="DK183" s="191"/>
      <c r="DL183" s="191"/>
      <c r="DM183" s="191"/>
      <c r="DN183" s="191"/>
      <c r="DO183" s="191"/>
      <c r="DP183" s="191"/>
      <c r="DQ183" s="191"/>
      <c r="DR183" s="191"/>
      <c r="DS183" s="230" t="str">
        <f t="shared" si="17"/>
        <v>13S</v>
      </c>
      <c r="DT183" s="191"/>
      <c r="DU183" s="191"/>
      <c r="DV183" s="191"/>
      <c r="DW183" s="191"/>
      <c r="DX183" s="191"/>
      <c r="DY183" s="191"/>
      <c r="DZ183" s="191"/>
      <c r="EA183" s="231" t="str">
        <f>IF($C$105=$B$106,BP$115,IF($C$105=$B$107,BP$116,IF($C$105=$B$108,BP$117,"")))</f>
        <v>38E</v>
      </c>
      <c r="EB183" s="191"/>
      <c r="EC183" s="191"/>
      <c r="ED183" s="191"/>
      <c r="EE183" s="191"/>
      <c r="EF183" s="191"/>
      <c r="EG183" s="191"/>
      <c r="EH183" s="191"/>
      <c r="EI183" s="191"/>
    </row>
    <row r="184" spans="1:139" x14ac:dyDescent="0.35">
      <c r="A184" s="191">
        <f t="shared" si="16"/>
        <v>0</v>
      </c>
      <c r="B184" s="191">
        <f t="shared" si="18"/>
        <v>64</v>
      </c>
      <c r="C184" s="191"/>
      <c r="D184" s="191" t="s">
        <v>414</v>
      </c>
      <c r="E184" s="191" t="s">
        <v>392</v>
      </c>
      <c r="F184" s="191"/>
      <c r="G184" s="223">
        <f t="shared" si="37"/>
        <v>0</v>
      </c>
      <c r="H184" s="223">
        <f t="shared" si="37"/>
        <v>0</v>
      </c>
      <c r="I184" s="223">
        <f t="shared" si="37"/>
        <v>0</v>
      </c>
      <c r="J184" s="223">
        <f t="shared" si="37"/>
        <v>0</v>
      </c>
      <c r="K184" s="223">
        <f t="shared" si="37"/>
        <v>0</v>
      </c>
      <c r="L184" s="223">
        <f t="shared" si="37"/>
        <v>0</v>
      </c>
      <c r="M184" s="223">
        <f t="shared" si="37"/>
        <v>0</v>
      </c>
      <c r="N184" s="223">
        <f t="shared" si="37"/>
        <v>0</v>
      </c>
      <c r="O184" s="223">
        <f t="shared" si="37"/>
        <v>0</v>
      </c>
      <c r="P184" s="223">
        <f t="shared" si="37"/>
        <v>0</v>
      </c>
      <c r="Q184" s="223">
        <f t="shared" si="37"/>
        <v>0</v>
      </c>
      <c r="R184" s="223">
        <f t="shared" si="37"/>
        <v>0</v>
      </c>
      <c r="S184" s="223">
        <f t="shared" si="37"/>
        <v>0</v>
      </c>
      <c r="T184" s="223">
        <f t="shared" si="37"/>
        <v>0</v>
      </c>
      <c r="U184" s="223">
        <f t="shared" si="37"/>
        <v>0</v>
      </c>
      <c r="V184" s="223">
        <f t="shared" ref="V184:AK199" si="43">MIN(V$119,$A184)</f>
        <v>0</v>
      </c>
      <c r="W184" s="223">
        <f t="shared" si="39"/>
        <v>0</v>
      </c>
      <c r="X184" s="223">
        <f t="shared" si="39"/>
        <v>0</v>
      </c>
      <c r="Y184" s="223">
        <f t="shared" si="39"/>
        <v>0</v>
      </c>
      <c r="Z184" s="223">
        <f t="shared" si="39"/>
        <v>0</v>
      </c>
      <c r="AA184" s="223">
        <f t="shared" si="39"/>
        <v>0</v>
      </c>
      <c r="AB184" s="223">
        <f t="shared" si="39"/>
        <v>0</v>
      </c>
      <c r="AC184" s="238">
        <f t="shared" si="39"/>
        <v>0</v>
      </c>
      <c r="AD184" s="238">
        <f t="shared" si="39"/>
        <v>0</v>
      </c>
      <c r="AE184" s="238">
        <f t="shared" si="39"/>
        <v>0</v>
      </c>
      <c r="AF184" s="238">
        <f t="shared" si="39"/>
        <v>0</v>
      </c>
      <c r="AG184" s="239">
        <f t="shared" si="39"/>
        <v>0</v>
      </c>
      <c r="AH184" s="239">
        <f t="shared" si="39"/>
        <v>0</v>
      </c>
      <c r="AI184" s="227">
        <f t="shared" si="39"/>
        <v>0</v>
      </c>
      <c r="AJ184" s="227">
        <f t="shared" si="39"/>
        <v>0</v>
      </c>
      <c r="AK184" s="227">
        <f t="shared" si="39"/>
        <v>0</v>
      </c>
      <c r="AL184" s="227">
        <f t="shared" si="39"/>
        <v>0</v>
      </c>
      <c r="AM184" s="227">
        <f t="shared" si="40"/>
        <v>0</v>
      </c>
      <c r="AN184" s="227">
        <f t="shared" si="40"/>
        <v>0</v>
      </c>
      <c r="AO184" s="227">
        <f t="shared" si="40"/>
        <v>0</v>
      </c>
      <c r="AP184" s="240">
        <f t="shared" si="40"/>
        <v>0</v>
      </c>
      <c r="AQ184" s="240">
        <f t="shared" si="40"/>
        <v>0</v>
      </c>
      <c r="AR184" s="240">
        <f t="shared" si="40"/>
        <v>0</v>
      </c>
      <c r="AS184" s="240">
        <f t="shared" si="40"/>
        <v>0</v>
      </c>
      <c r="AT184" s="240">
        <f t="shared" si="40"/>
        <v>0</v>
      </c>
      <c r="AU184" s="240">
        <f t="shared" si="40"/>
        <v>0</v>
      </c>
      <c r="AV184" s="242">
        <f t="shared" si="40"/>
        <v>0</v>
      </c>
      <c r="AW184" s="242">
        <f t="shared" si="40"/>
        <v>0</v>
      </c>
      <c r="AX184" s="242">
        <f t="shared" si="40"/>
        <v>0</v>
      </c>
      <c r="AY184" s="233">
        <f t="shared" si="40"/>
        <v>0</v>
      </c>
      <c r="AZ184" s="233">
        <f t="shared" si="40"/>
        <v>0</v>
      </c>
      <c r="BA184" s="233">
        <f t="shared" si="40"/>
        <v>0</v>
      </c>
      <c r="BB184" s="233">
        <f t="shared" si="40"/>
        <v>0</v>
      </c>
      <c r="BC184" s="233">
        <f t="shared" si="41"/>
        <v>0</v>
      </c>
      <c r="BD184" s="233">
        <f t="shared" si="41"/>
        <v>0</v>
      </c>
      <c r="BE184" s="232">
        <f t="shared" si="41"/>
        <v>0</v>
      </c>
      <c r="BF184" s="232">
        <f t="shared" si="41"/>
        <v>0</v>
      </c>
      <c r="BG184" s="232">
        <f t="shared" si="41"/>
        <v>0</v>
      </c>
      <c r="BH184" s="232">
        <f t="shared" si="41"/>
        <v>0</v>
      </c>
      <c r="BI184" s="232">
        <f t="shared" si="41"/>
        <v>0</v>
      </c>
      <c r="BJ184" s="232">
        <f t="shared" si="41"/>
        <v>0</v>
      </c>
      <c r="BK184" s="232">
        <f t="shared" si="41"/>
        <v>0</v>
      </c>
      <c r="BL184" s="232">
        <f t="shared" si="41"/>
        <v>0</v>
      </c>
      <c r="BM184" s="232">
        <f t="shared" si="41"/>
        <v>0</v>
      </c>
      <c r="BN184" s="232">
        <f t="shared" si="41"/>
        <v>0</v>
      </c>
      <c r="BO184" s="232">
        <f t="shared" si="41"/>
        <v>0</v>
      </c>
      <c r="BP184" s="232">
        <f t="shared" si="41"/>
        <v>0</v>
      </c>
      <c r="BQ184" s="232">
        <f t="shared" si="41"/>
        <v>0</v>
      </c>
      <c r="BR184" s="232">
        <f t="shared" si="41"/>
        <v>0</v>
      </c>
      <c r="BS184" s="232">
        <f t="shared" si="42"/>
        <v>0</v>
      </c>
      <c r="BT184" s="232">
        <f t="shared" si="42"/>
        <v>0</v>
      </c>
      <c r="BU184" s="232">
        <f t="shared" si="42"/>
        <v>0</v>
      </c>
      <c r="BV184" s="241">
        <f t="shared" si="42"/>
        <v>0</v>
      </c>
      <c r="BW184" s="241">
        <f t="shared" si="42"/>
        <v>0</v>
      </c>
      <c r="BX184" s="241">
        <f t="shared" si="42"/>
        <v>0</v>
      </c>
      <c r="BY184" s="241">
        <f t="shared" si="42"/>
        <v>0</v>
      </c>
      <c r="BZ184" s="232">
        <f t="shared" si="42"/>
        <v>0</v>
      </c>
      <c r="CA184" s="232">
        <f t="shared" si="42"/>
        <v>0</v>
      </c>
      <c r="CB184" s="223">
        <f t="shared" si="42"/>
        <v>0</v>
      </c>
      <c r="CC184" s="223">
        <f t="shared" si="42"/>
        <v>0</v>
      </c>
      <c r="CD184" s="223">
        <f t="shared" si="42"/>
        <v>0</v>
      </c>
      <c r="CE184" s="223">
        <f t="shared" si="42"/>
        <v>0</v>
      </c>
      <c r="CF184" s="223">
        <f t="shared" si="42"/>
        <v>0</v>
      </c>
      <c r="CG184" s="223">
        <f t="shared" si="42"/>
        <v>0</v>
      </c>
      <c r="CH184" s="223">
        <f t="shared" si="42"/>
        <v>0</v>
      </c>
      <c r="CI184" s="223">
        <f t="shared" si="38"/>
        <v>0</v>
      </c>
      <c r="CJ184" s="223">
        <f t="shared" si="38"/>
        <v>0</v>
      </c>
      <c r="CK184" s="223">
        <f t="shared" si="38"/>
        <v>0</v>
      </c>
      <c r="CL184" s="223">
        <f t="shared" si="38"/>
        <v>0</v>
      </c>
      <c r="CM184" s="223">
        <f t="shared" si="38"/>
        <v>0</v>
      </c>
      <c r="CN184" s="223">
        <f t="shared" si="38"/>
        <v>0</v>
      </c>
      <c r="CO184" s="223">
        <f t="shared" si="38"/>
        <v>0</v>
      </c>
      <c r="CP184" s="223">
        <f t="shared" si="38"/>
        <v>0</v>
      </c>
      <c r="CQ184" s="223">
        <f t="shared" si="38"/>
        <v>0</v>
      </c>
      <c r="CR184" s="223">
        <f t="shared" si="38"/>
        <v>0</v>
      </c>
      <c r="CS184" s="223">
        <f t="shared" si="38"/>
        <v>0</v>
      </c>
      <c r="CT184" s="223">
        <f t="shared" si="38"/>
        <v>0</v>
      </c>
      <c r="CU184" s="223">
        <f t="shared" si="38"/>
        <v>0</v>
      </c>
      <c r="CV184" s="223">
        <f t="shared" si="38"/>
        <v>0</v>
      </c>
      <c r="CW184" s="223">
        <f t="shared" si="38"/>
        <v>0</v>
      </c>
      <c r="CX184" s="223">
        <f t="shared" si="36"/>
        <v>0</v>
      </c>
      <c r="CY184" s="223">
        <f t="shared" si="36"/>
        <v>0</v>
      </c>
      <c r="CZ184" s="223">
        <f t="shared" si="36"/>
        <v>0</v>
      </c>
      <c r="DA184" s="223">
        <f t="shared" si="36"/>
        <v>0</v>
      </c>
      <c r="DB184" s="191"/>
      <c r="DC184" s="191"/>
      <c r="DD184" s="191"/>
      <c r="DE184" s="191"/>
      <c r="DF184" s="191"/>
      <c r="DG184" s="191"/>
      <c r="DH184" s="191"/>
      <c r="DI184" s="191"/>
      <c r="DJ184" s="191"/>
      <c r="DK184" s="191"/>
      <c r="DL184" s="191"/>
      <c r="DM184" s="191"/>
      <c r="DN184" s="191"/>
      <c r="DO184" s="191"/>
      <c r="DP184" s="191"/>
      <c r="DQ184" s="191"/>
      <c r="DR184" s="191"/>
      <c r="DS184" s="230" t="str">
        <f t="shared" si="17"/>
        <v>14S</v>
      </c>
      <c r="DT184" s="191"/>
      <c r="DU184" s="191"/>
      <c r="DV184" s="191"/>
      <c r="DW184" s="191"/>
      <c r="DX184" s="191"/>
      <c r="DY184" s="191"/>
      <c r="DZ184" s="191"/>
      <c r="EA184" s="231" t="str">
        <f>IF($C$105=$B$106,BQ$115,IF($C$105=$B$107,BQ$116,IF($C$105=$B$108,BQ$117,"")))</f>
        <v>39E</v>
      </c>
      <c r="EB184" s="191"/>
      <c r="EC184" s="191"/>
      <c r="ED184" s="191"/>
      <c r="EE184" s="191"/>
      <c r="EF184" s="191"/>
      <c r="EG184" s="191"/>
      <c r="EH184" s="191"/>
      <c r="EI184" s="191"/>
    </row>
    <row r="185" spans="1:139" x14ac:dyDescent="0.35">
      <c r="A185" s="191">
        <f t="shared" si="16"/>
        <v>0</v>
      </c>
      <c r="B185" s="191">
        <f t="shared" si="18"/>
        <v>65</v>
      </c>
      <c r="C185" s="191"/>
      <c r="D185" s="191" t="s">
        <v>415</v>
      </c>
      <c r="E185" s="191" t="s">
        <v>394</v>
      </c>
      <c r="F185" s="191"/>
      <c r="G185" s="223">
        <f t="shared" ref="G185:V200" si="44">MIN(G$119,$A185)</f>
        <v>0</v>
      </c>
      <c r="H185" s="223">
        <f t="shared" si="44"/>
        <v>0</v>
      </c>
      <c r="I185" s="223">
        <f t="shared" si="44"/>
        <v>0</v>
      </c>
      <c r="J185" s="223">
        <f t="shared" si="44"/>
        <v>0</v>
      </c>
      <c r="K185" s="223">
        <f t="shared" si="44"/>
        <v>0</v>
      </c>
      <c r="L185" s="223">
        <f t="shared" si="44"/>
        <v>0</v>
      </c>
      <c r="M185" s="223">
        <f t="shared" si="44"/>
        <v>0</v>
      </c>
      <c r="N185" s="223">
        <f t="shared" si="44"/>
        <v>0</v>
      </c>
      <c r="O185" s="223">
        <f t="shared" si="44"/>
        <v>0</v>
      </c>
      <c r="P185" s="223">
        <f t="shared" si="44"/>
        <v>0</v>
      </c>
      <c r="Q185" s="223">
        <f t="shared" si="44"/>
        <v>0</v>
      </c>
      <c r="R185" s="223">
        <f t="shared" si="44"/>
        <v>0</v>
      </c>
      <c r="S185" s="223">
        <f t="shared" si="44"/>
        <v>0</v>
      </c>
      <c r="T185" s="223">
        <f t="shared" si="44"/>
        <v>0</v>
      </c>
      <c r="U185" s="223">
        <f t="shared" si="44"/>
        <v>0</v>
      </c>
      <c r="V185" s="223">
        <f t="shared" si="43"/>
        <v>0</v>
      </c>
      <c r="W185" s="223">
        <f t="shared" si="43"/>
        <v>0</v>
      </c>
      <c r="X185" s="223">
        <f t="shared" si="43"/>
        <v>0</v>
      </c>
      <c r="Y185" s="223">
        <f t="shared" si="43"/>
        <v>0</v>
      </c>
      <c r="Z185" s="223">
        <f t="shared" si="43"/>
        <v>0</v>
      </c>
      <c r="AA185" s="223">
        <f t="shared" si="43"/>
        <v>0</v>
      </c>
      <c r="AB185" s="223">
        <f t="shared" si="43"/>
        <v>0</v>
      </c>
      <c r="AC185" s="224">
        <f t="shared" si="43"/>
        <v>0</v>
      </c>
      <c r="AD185" s="224">
        <f t="shared" si="43"/>
        <v>0</v>
      </c>
      <c r="AE185" s="239">
        <f t="shared" si="43"/>
        <v>0</v>
      </c>
      <c r="AF185" s="239">
        <f t="shared" si="43"/>
        <v>0</v>
      </c>
      <c r="AG185" s="239">
        <f t="shared" si="43"/>
        <v>0</v>
      </c>
      <c r="AH185" s="239">
        <f t="shared" si="43"/>
        <v>0</v>
      </c>
      <c r="AI185" s="239">
        <f t="shared" si="43"/>
        <v>0</v>
      </c>
      <c r="AJ185" s="227">
        <f t="shared" si="43"/>
        <v>0</v>
      </c>
      <c r="AK185" s="227">
        <f t="shared" si="43"/>
        <v>0</v>
      </c>
      <c r="AL185" s="227">
        <f t="shared" si="39"/>
        <v>0</v>
      </c>
      <c r="AM185" s="227">
        <f t="shared" si="40"/>
        <v>0</v>
      </c>
      <c r="AN185" s="227">
        <f t="shared" si="40"/>
        <v>0</v>
      </c>
      <c r="AO185" s="227">
        <f t="shared" si="40"/>
        <v>0</v>
      </c>
      <c r="AP185" s="227">
        <f t="shared" si="40"/>
        <v>0</v>
      </c>
      <c r="AQ185" s="240">
        <f t="shared" si="40"/>
        <v>0</v>
      </c>
      <c r="AR185" s="240">
        <f t="shared" si="40"/>
        <v>0</v>
      </c>
      <c r="AS185" s="240">
        <f t="shared" si="40"/>
        <v>0</v>
      </c>
      <c r="AT185" s="240">
        <f t="shared" si="40"/>
        <v>0</v>
      </c>
      <c r="AU185" s="242">
        <f t="shared" si="40"/>
        <v>0</v>
      </c>
      <c r="AV185" s="242">
        <f t="shared" si="40"/>
        <v>0</v>
      </c>
      <c r="AW185" s="242">
        <f t="shared" si="40"/>
        <v>0</v>
      </c>
      <c r="AX185" s="242">
        <f t="shared" si="40"/>
        <v>0</v>
      </c>
      <c r="AY185" s="242">
        <f t="shared" si="40"/>
        <v>0</v>
      </c>
      <c r="AZ185" s="233">
        <f t="shared" si="40"/>
        <v>0</v>
      </c>
      <c r="BA185" s="233">
        <f t="shared" si="40"/>
        <v>0</v>
      </c>
      <c r="BB185" s="233">
        <f t="shared" si="40"/>
        <v>0</v>
      </c>
      <c r="BC185" s="233">
        <f t="shared" si="41"/>
        <v>0</v>
      </c>
      <c r="BD185" s="233">
        <f t="shared" si="41"/>
        <v>0</v>
      </c>
      <c r="BE185" s="233">
        <f t="shared" si="41"/>
        <v>0</v>
      </c>
      <c r="BF185" s="232">
        <f t="shared" si="41"/>
        <v>0</v>
      </c>
      <c r="BG185" s="232">
        <f t="shared" si="41"/>
        <v>0</v>
      </c>
      <c r="BH185" s="232">
        <f t="shared" si="41"/>
        <v>0</v>
      </c>
      <c r="BI185" s="232">
        <f t="shared" si="41"/>
        <v>0</v>
      </c>
      <c r="BJ185" s="232">
        <f t="shared" si="41"/>
        <v>0</v>
      </c>
      <c r="BK185" s="232">
        <f t="shared" si="41"/>
        <v>0</v>
      </c>
      <c r="BL185" s="232">
        <f t="shared" si="41"/>
        <v>0</v>
      </c>
      <c r="BM185" s="232">
        <f t="shared" si="41"/>
        <v>0</v>
      </c>
      <c r="BN185" s="232">
        <f t="shared" si="41"/>
        <v>0</v>
      </c>
      <c r="BO185" s="232">
        <f t="shared" si="41"/>
        <v>0</v>
      </c>
      <c r="BP185" s="232">
        <f t="shared" si="41"/>
        <v>0</v>
      </c>
      <c r="BQ185" s="232">
        <f t="shared" si="41"/>
        <v>0</v>
      </c>
      <c r="BR185" s="232">
        <f t="shared" si="41"/>
        <v>0</v>
      </c>
      <c r="BS185" s="232">
        <f t="shared" si="42"/>
        <v>0</v>
      </c>
      <c r="BT185" s="232">
        <f t="shared" si="42"/>
        <v>0</v>
      </c>
      <c r="BU185" s="232">
        <f t="shared" si="42"/>
        <v>0</v>
      </c>
      <c r="BV185" s="241">
        <f t="shared" si="42"/>
        <v>0</v>
      </c>
      <c r="BW185" s="232">
        <f t="shared" si="42"/>
        <v>0</v>
      </c>
      <c r="BX185" s="241">
        <f t="shared" si="42"/>
        <v>0</v>
      </c>
      <c r="BY185" s="241">
        <f t="shared" si="42"/>
        <v>0</v>
      </c>
      <c r="BZ185" s="232">
        <f t="shared" si="42"/>
        <v>0</v>
      </c>
      <c r="CA185" s="232">
        <f t="shared" si="42"/>
        <v>0</v>
      </c>
      <c r="CB185" s="232">
        <f t="shared" si="42"/>
        <v>0</v>
      </c>
      <c r="CC185" s="243">
        <f t="shared" si="42"/>
        <v>0</v>
      </c>
      <c r="CD185" s="223">
        <f t="shared" si="42"/>
        <v>0</v>
      </c>
      <c r="CE185" s="223">
        <f t="shared" si="42"/>
        <v>0</v>
      </c>
      <c r="CF185" s="223">
        <f t="shared" si="42"/>
        <v>0</v>
      </c>
      <c r="CG185" s="223">
        <f t="shared" si="42"/>
        <v>0</v>
      </c>
      <c r="CH185" s="223">
        <f t="shared" si="42"/>
        <v>0</v>
      </c>
      <c r="CI185" s="223">
        <f t="shared" si="38"/>
        <v>0</v>
      </c>
      <c r="CJ185" s="223">
        <f t="shared" si="38"/>
        <v>0</v>
      </c>
      <c r="CK185" s="223">
        <f t="shared" si="38"/>
        <v>0</v>
      </c>
      <c r="CL185" s="223">
        <f t="shared" si="38"/>
        <v>0</v>
      </c>
      <c r="CM185" s="223">
        <f t="shared" si="38"/>
        <v>0</v>
      </c>
      <c r="CN185" s="223">
        <f t="shared" si="38"/>
        <v>0</v>
      </c>
      <c r="CO185" s="223">
        <f t="shared" si="38"/>
        <v>0</v>
      </c>
      <c r="CP185" s="223">
        <f t="shared" si="38"/>
        <v>0</v>
      </c>
      <c r="CQ185" s="223">
        <f t="shared" si="38"/>
        <v>0</v>
      </c>
      <c r="CR185" s="223">
        <f t="shared" si="38"/>
        <v>0</v>
      </c>
      <c r="CS185" s="223">
        <f t="shared" si="38"/>
        <v>0</v>
      </c>
      <c r="CT185" s="223">
        <f t="shared" si="38"/>
        <v>0</v>
      </c>
      <c r="CU185" s="223">
        <f t="shared" si="38"/>
        <v>0</v>
      </c>
      <c r="CV185" s="223">
        <f t="shared" si="38"/>
        <v>0</v>
      </c>
      <c r="CW185" s="223">
        <f t="shared" si="38"/>
        <v>0</v>
      </c>
      <c r="CX185" s="223">
        <f t="shared" si="36"/>
        <v>0</v>
      </c>
      <c r="CY185" s="223">
        <f t="shared" si="36"/>
        <v>0</v>
      </c>
      <c r="CZ185" s="223">
        <f t="shared" si="36"/>
        <v>0</v>
      </c>
      <c r="DA185" s="223">
        <f t="shared" si="36"/>
        <v>0</v>
      </c>
      <c r="DB185" s="191"/>
      <c r="DC185" s="191"/>
      <c r="DD185" s="191"/>
      <c r="DE185" s="191"/>
      <c r="DF185" s="191"/>
      <c r="DG185" s="191"/>
      <c r="DH185" s="191"/>
      <c r="DI185" s="191"/>
      <c r="DJ185" s="191"/>
      <c r="DK185" s="191"/>
      <c r="DL185" s="191"/>
      <c r="DM185" s="191"/>
      <c r="DN185" s="191"/>
      <c r="DO185" s="191"/>
      <c r="DP185" s="191"/>
      <c r="DQ185" s="191"/>
      <c r="DR185" s="191"/>
      <c r="DS185" s="230" t="str">
        <f t="shared" si="17"/>
        <v>15S</v>
      </c>
      <c r="DT185" s="191"/>
      <c r="DU185" s="191"/>
      <c r="DV185" s="191"/>
      <c r="DW185" s="191"/>
      <c r="DX185" s="191"/>
      <c r="DY185" s="191"/>
      <c r="DZ185" s="191"/>
      <c r="EA185" s="231" t="str">
        <f>IF($C$105=$B$106,BR$115,IF($C$105=$B$107,BR$116,IF($C$105=$B$108,BR$117,"")))</f>
        <v>40E</v>
      </c>
      <c r="EB185" s="191"/>
      <c r="EC185" s="191"/>
      <c r="ED185" s="191"/>
      <c r="EE185" s="191"/>
      <c r="EF185" s="191"/>
      <c r="EG185" s="191"/>
      <c r="EH185" s="191"/>
      <c r="EI185" s="191"/>
    </row>
    <row r="186" spans="1:139" x14ac:dyDescent="0.35">
      <c r="A186" s="191">
        <f t="shared" ref="A186:A231" si="45">IF($D$105=B186,1,0)</f>
        <v>0</v>
      </c>
      <c r="B186" s="191">
        <f t="shared" si="18"/>
        <v>66</v>
      </c>
      <c r="C186" s="191"/>
      <c r="D186" s="191" t="s">
        <v>416</v>
      </c>
      <c r="E186" s="191" t="s">
        <v>396</v>
      </c>
      <c r="F186" s="191"/>
      <c r="G186" s="223">
        <f t="shared" si="44"/>
        <v>0</v>
      </c>
      <c r="H186" s="223">
        <f t="shared" si="44"/>
        <v>0</v>
      </c>
      <c r="I186" s="223">
        <f t="shared" si="44"/>
        <v>0</v>
      </c>
      <c r="J186" s="223">
        <f t="shared" si="44"/>
        <v>0</v>
      </c>
      <c r="K186" s="223">
        <f t="shared" si="44"/>
        <v>0</v>
      </c>
      <c r="L186" s="223">
        <f t="shared" si="44"/>
        <v>0</v>
      </c>
      <c r="M186" s="223">
        <f t="shared" si="44"/>
        <v>0</v>
      </c>
      <c r="N186" s="223">
        <f t="shared" si="44"/>
        <v>0</v>
      </c>
      <c r="O186" s="223">
        <f t="shared" si="44"/>
        <v>0</v>
      </c>
      <c r="P186" s="223">
        <f t="shared" si="44"/>
        <v>0</v>
      </c>
      <c r="Q186" s="223">
        <f t="shared" si="44"/>
        <v>0</v>
      </c>
      <c r="R186" s="223">
        <f t="shared" si="44"/>
        <v>0</v>
      </c>
      <c r="S186" s="223">
        <f t="shared" si="44"/>
        <v>0</v>
      </c>
      <c r="T186" s="223">
        <f t="shared" si="44"/>
        <v>0</v>
      </c>
      <c r="U186" s="223">
        <f t="shared" si="44"/>
        <v>0</v>
      </c>
      <c r="V186" s="223">
        <f t="shared" si="43"/>
        <v>0</v>
      </c>
      <c r="W186" s="223">
        <f t="shared" si="43"/>
        <v>0</v>
      </c>
      <c r="X186" s="223">
        <f t="shared" si="43"/>
        <v>0</v>
      </c>
      <c r="Y186" s="223">
        <f t="shared" si="43"/>
        <v>0</v>
      </c>
      <c r="Z186" s="223">
        <f t="shared" si="43"/>
        <v>0</v>
      </c>
      <c r="AA186" s="223">
        <f t="shared" si="43"/>
        <v>0</v>
      </c>
      <c r="AB186" s="223">
        <f t="shared" si="43"/>
        <v>0</v>
      </c>
      <c r="AC186" s="224">
        <f t="shared" si="43"/>
        <v>0</v>
      </c>
      <c r="AD186" s="224">
        <f t="shared" si="43"/>
        <v>0</v>
      </c>
      <c r="AE186" s="239">
        <f t="shared" si="43"/>
        <v>0</v>
      </c>
      <c r="AF186" s="239">
        <f t="shared" si="43"/>
        <v>0</v>
      </c>
      <c r="AG186" s="239">
        <f t="shared" si="43"/>
        <v>0</v>
      </c>
      <c r="AH186" s="239">
        <f t="shared" si="43"/>
        <v>0</v>
      </c>
      <c r="AI186" s="239">
        <f t="shared" si="43"/>
        <v>0</v>
      </c>
      <c r="AJ186" s="227">
        <f t="shared" si="43"/>
        <v>0</v>
      </c>
      <c r="AK186" s="227">
        <f t="shared" si="43"/>
        <v>0</v>
      </c>
      <c r="AL186" s="227">
        <f t="shared" si="39"/>
        <v>0</v>
      </c>
      <c r="AM186" s="227">
        <f t="shared" si="40"/>
        <v>0</v>
      </c>
      <c r="AN186" s="227">
        <f t="shared" si="40"/>
        <v>0</v>
      </c>
      <c r="AO186" s="227">
        <f t="shared" si="40"/>
        <v>0</v>
      </c>
      <c r="AP186" s="227">
        <f t="shared" si="40"/>
        <v>0</v>
      </c>
      <c r="AQ186" s="227">
        <f t="shared" si="40"/>
        <v>0</v>
      </c>
      <c r="AR186" s="242">
        <f t="shared" si="40"/>
        <v>0</v>
      </c>
      <c r="AS186" s="242">
        <f t="shared" si="40"/>
        <v>0</v>
      </c>
      <c r="AT186" s="242">
        <f t="shared" si="40"/>
        <v>0</v>
      </c>
      <c r="AU186" s="242">
        <f t="shared" si="40"/>
        <v>0</v>
      </c>
      <c r="AV186" s="242">
        <f t="shared" si="40"/>
        <v>0</v>
      </c>
      <c r="AW186" s="242">
        <f t="shared" si="40"/>
        <v>0</v>
      </c>
      <c r="AX186" s="242">
        <f t="shared" si="40"/>
        <v>0</v>
      </c>
      <c r="AY186" s="242">
        <f t="shared" si="40"/>
        <v>0</v>
      </c>
      <c r="AZ186" s="242">
        <f t="shared" si="40"/>
        <v>0</v>
      </c>
      <c r="BA186" s="233">
        <f t="shared" si="40"/>
        <v>0</v>
      </c>
      <c r="BB186" s="233">
        <f t="shared" si="40"/>
        <v>0</v>
      </c>
      <c r="BC186" s="233">
        <f t="shared" si="41"/>
        <v>0</v>
      </c>
      <c r="BD186" s="233">
        <f t="shared" si="41"/>
        <v>0</v>
      </c>
      <c r="BE186" s="233">
        <f t="shared" si="41"/>
        <v>0</v>
      </c>
      <c r="BF186" s="232">
        <f t="shared" si="41"/>
        <v>0</v>
      </c>
      <c r="BG186" s="232">
        <f t="shared" si="41"/>
        <v>0</v>
      </c>
      <c r="BH186" s="232">
        <f t="shared" si="41"/>
        <v>0</v>
      </c>
      <c r="BI186" s="232">
        <f t="shared" si="41"/>
        <v>0</v>
      </c>
      <c r="BJ186" s="232">
        <f t="shared" si="41"/>
        <v>0</v>
      </c>
      <c r="BK186" s="232">
        <f t="shared" si="41"/>
        <v>0</v>
      </c>
      <c r="BL186" s="232">
        <f t="shared" si="41"/>
        <v>0</v>
      </c>
      <c r="BM186" s="232">
        <f t="shared" si="41"/>
        <v>0</v>
      </c>
      <c r="BN186" s="232">
        <f t="shared" si="41"/>
        <v>0</v>
      </c>
      <c r="BO186" s="232">
        <f t="shared" si="41"/>
        <v>0</v>
      </c>
      <c r="BP186" s="232">
        <f t="shared" si="41"/>
        <v>0</v>
      </c>
      <c r="BQ186" s="232">
        <f t="shared" si="41"/>
        <v>0</v>
      </c>
      <c r="BR186" s="232">
        <f t="shared" si="41"/>
        <v>0</v>
      </c>
      <c r="BS186" s="232">
        <f t="shared" si="42"/>
        <v>0</v>
      </c>
      <c r="BT186" s="232">
        <f t="shared" si="42"/>
        <v>0</v>
      </c>
      <c r="BU186" s="232">
        <f t="shared" si="42"/>
        <v>0</v>
      </c>
      <c r="BV186" s="232">
        <f t="shared" si="42"/>
        <v>0</v>
      </c>
      <c r="BW186" s="232">
        <f t="shared" si="42"/>
        <v>0</v>
      </c>
      <c r="BX186" s="241">
        <f t="shared" si="42"/>
        <v>0</v>
      </c>
      <c r="BY186" s="241">
        <f t="shared" si="42"/>
        <v>0</v>
      </c>
      <c r="BZ186" s="241">
        <f t="shared" si="42"/>
        <v>0</v>
      </c>
      <c r="CA186" s="232">
        <f t="shared" si="42"/>
        <v>0</v>
      </c>
      <c r="CB186" s="232">
        <f t="shared" si="42"/>
        <v>0</v>
      </c>
      <c r="CC186" s="243">
        <f t="shared" si="42"/>
        <v>0</v>
      </c>
      <c r="CD186" s="243">
        <f t="shared" si="42"/>
        <v>0</v>
      </c>
      <c r="CE186" s="223">
        <f t="shared" si="42"/>
        <v>0</v>
      </c>
      <c r="CF186" s="223">
        <f t="shared" si="42"/>
        <v>0</v>
      </c>
      <c r="CG186" s="223">
        <f t="shared" si="42"/>
        <v>0</v>
      </c>
      <c r="CH186" s="223">
        <f t="shared" si="42"/>
        <v>0</v>
      </c>
      <c r="CI186" s="223">
        <f t="shared" si="38"/>
        <v>0</v>
      </c>
      <c r="CJ186" s="223">
        <f t="shared" si="38"/>
        <v>0</v>
      </c>
      <c r="CK186" s="223">
        <f t="shared" si="38"/>
        <v>0</v>
      </c>
      <c r="CL186" s="223">
        <f t="shared" si="38"/>
        <v>0</v>
      </c>
      <c r="CM186" s="223">
        <f t="shared" si="38"/>
        <v>0</v>
      </c>
      <c r="CN186" s="223">
        <f t="shared" si="38"/>
        <v>0</v>
      </c>
      <c r="CO186" s="223">
        <f t="shared" si="38"/>
        <v>0</v>
      </c>
      <c r="CP186" s="223">
        <f t="shared" si="38"/>
        <v>0</v>
      </c>
      <c r="CQ186" s="223">
        <f t="shared" si="38"/>
        <v>0</v>
      </c>
      <c r="CR186" s="223">
        <f t="shared" si="38"/>
        <v>0</v>
      </c>
      <c r="CS186" s="223">
        <f t="shared" si="38"/>
        <v>0</v>
      </c>
      <c r="CT186" s="223">
        <f t="shared" si="38"/>
        <v>0</v>
      </c>
      <c r="CU186" s="223">
        <f t="shared" si="38"/>
        <v>0</v>
      </c>
      <c r="CV186" s="223">
        <f t="shared" si="38"/>
        <v>0</v>
      </c>
      <c r="CW186" s="223">
        <f t="shared" si="38"/>
        <v>0</v>
      </c>
      <c r="CX186" s="223">
        <f t="shared" si="36"/>
        <v>0</v>
      </c>
      <c r="CY186" s="223">
        <f t="shared" si="36"/>
        <v>0</v>
      </c>
      <c r="CZ186" s="223">
        <f t="shared" si="36"/>
        <v>0</v>
      </c>
      <c r="DA186" s="223">
        <f t="shared" si="36"/>
        <v>0</v>
      </c>
      <c r="DB186" s="191"/>
      <c r="DC186" s="191"/>
      <c r="DD186" s="191"/>
      <c r="DE186" s="191"/>
      <c r="DF186" s="191"/>
      <c r="DG186" s="191"/>
      <c r="DH186" s="191"/>
      <c r="DI186" s="191"/>
      <c r="DJ186" s="191"/>
      <c r="DK186" s="191"/>
      <c r="DL186" s="191"/>
      <c r="DM186" s="191"/>
      <c r="DN186" s="191"/>
      <c r="DO186" s="191"/>
      <c r="DP186" s="191"/>
      <c r="DQ186" s="191"/>
      <c r="DR186" s="191"/>
      <c r="DS186" s="230" t="str">
        <f t="shared" ref="DS186:DS231" si="46">IF($C$105=$B$106,C185,IF($C$105=$B$107,D185,IF($C$105=$B$108,E185,"")))</f>
        <v>16S</v>
      </c>
      <c r="DT186" s="191"/>
      <c r="DU186" s="191"/>
      <c r="DV186" s="191"/>
      <c r="DW186" s="191"/>
      <c r="DX186" s="191"/>
      <c r="DY186" s="191"/>
      <c r="DZ186" s="191"/>
      <c r="EA186" s="231" t="str">
        <f>IF($C$105=$B$106,BS$115,IF($C$105=$B$107,BS$116,IF($C$105=$B$108,BS$117,"")))</f>
        <v>41E</v>
      </c>
      <c r="EB186" s="191"/>
      <c r="EC186" s="191"/>
      <c r="ED186" s="191"/>
      <c r="EE186" s="191"/>
      <c r="EF186" s="191"/>
      <c r="EG186" s="191"/>
      <c r="EH186" s="191"/>
      <c r="EI186" s="191"/>
    </row>
    <row r="187" spans="1:139" x14ac:dyDescent="0.35">
      <c r="A187" s="191">
        <f t="shared" si="45"/>
        <v>0</v>
      </c>
      <c r="B187" s="191">
        <f t="shared" ref="B187:B231" si="47">B186+1</f>
        <v>67</v>
      </c>
      <c r="C187" s="191"/>
      <c r="D187" s="191" t="s">
        <v>417</v>
      </c>
      <c r="E187" s="191" t="s">
        <v>398</v>
      </c>
      <c r="F187" s="191"/>
      <c r="G187" s="223">
        <f t="shared" si="44"/>
        <v>0</v>
      </c>
      <c r="H187" s="223">
        <f t="shared" si="44"/>
        <v>0</v>
      </c>
      <c r="I187" s="223">
        <f t="shared" si="44"/>
        <v>0</v>
      </c>
      <c r="J187" s="223">
        <f t="shared" si="44"/>
        <v>0</v>
      </c>
      <c r="K187" s="223">
        <f t="shared" si="44"/>
        <v>0</v>
      </c>
      <c r="L187" s="223">
        <f t="shared" si="44"/>
        <v>0</v>
      </c>
      <c r="M187" s="223">
        <f t="shared" si="44"/>
        <v>0</v>
      </c>
      <c r="N187" s="223">
        <f t="shared" si="44"/>
        <v>0</v>
      </c>
      <c r="O187" s="223">
        <f t="shared" si="44"/>
        <v>0</v>
      </c>
      <c r="P187" s="223">
        <f t="shared" si="44"/>
        <v>0</v>
      </c>
      <c r="Q187" s="223">
        <f t="shared" si="44"/>
        <v>0</v>
      </c>
      <c r="R187" s="223">
        <f t="shared" si="44"/>
        <v>0</v>
      </c>
      <c r="S187" s="223">
        <f t="shared" si="44"/>
        <v>0</v>
      </c>
      <c r="T187" s="223">
        <f t="shared" si="44"/>
        <v>0</v>
      </c>
      <c r="U187" s="223">
        <f t="shared" si="44"/>
        <v>0</v>
      </c>
      <c r="V187" s="223">
        <f t="shared" si="43"/>
        <v>0</v>
      </c>
      <c r="W187" s="223">
        <f t="shared" si="43"/>
        <v>0</v>
      </c>
      <c r="X187" s="223">
        <f t="shared" si="43"/>
        <v>0</v>
      </c>
      <c r="Y187" s="223">
        <f t="shared" si="43"/>
        <v>0</v>
      </c>
      <c r="Z187" s="223">
        <f t="shared" si="43"/>
        <v>0</v>
      </c>
      <c r="AA187" s="223">
        <f t="shared" si="43"/>
        <v>0</v>
      </c>
      <c r="AB187" s="223">
        <f t="shared" si="43"/>
        <v>0</v>
      </c>
      <c r="AC187" s="223">
        <f t="shared" si="43"/>
        <v>0</v>
      </c>
      <c r="AD187" s="224">
        <f t="shared" si="43"/>
        <v>0</v>
      </c>
      <c r="AE187" s="224">
        <f t="shared" si="43"/>
        <v>0</v>
      </c>
      <c r="AF187" s="239">
        <f t="shared" si="43"/>
        <v>0</v>
      </c>
      <c r="AG187" s="239">
        <f t="shared" si="43"/>
        <v>0</v>
      </c>
      <c r="AH187" s="239">
        <f t="shared" si="43"/>
        <v>0</v>
      </c>
      <c r="AI187" s="239">
        <f t="shared" si="43"/>
        <v>0</v>
      </c>
      <c r="AJ187" s="233">
        <f t="shared" si="43"/>
        <v>0</v>
      </c>
      <c r="AK187" s="233">
        <f t="shared" si="43"/>
        <v>0</v>
      </c>
      <c r="AL187" s="227">
        <f t="shared" si="39"/>
        <v>0</v>
      </c>
      <c r="AM187" s="227">
        <f t="shared" si="40"/>
        <v>0</v>
      </c>
      <c r="AN187" s="227">
        <f t="shared" si="40"/>
        <v>0</v>
      </c>
      <c r="AO187" s="227">
        <f t="shared" si="40"/>
        <v>0</v>
      </c>
      <c r="AP187" s="227">
        <f t="shared" si="40"/>
        <v>0</v>
      </c>
      <c r="AQ187" s="227">
        <f t="shared" si="40"/>
        <v>0</v>
      </c>
      <c r="AR187" s="227">
        <f t="shared" si="40"/>
        <v>0</v>
      </c>
      <c r="AS187" s="242">
        <f t="shared" si="40"/>
        <v>0</v>
      </c>
      <c r="AT187" s="242">
        <f t="shared" si="40"/>
        <v>0</v>
      </c>
      <c r="AU187" s="242">
        <f t="shared" si="40"/>
        <v>0</v>
      </c>
      <c r="AV187" s="242">
        <f t="shared" si="40"/>
        <v>0</v>
      </c>
      <c r="AW187" s="242">
        <f t="shared" si="40"/>
        <v>0</v>
      </c>
      <c r="AX187" s="242">
        <f t="shared" si="40"/>
        <v>0</v>
      </c>
      <c r="AY187" s="242">
        <f t="shared" si="40"/>
        <v>0</v>
      </c>
      <c r="AZ187" s="242">
        <f t="shared" si="40"/>
        <v>0</v>
      </c>
      <c r="BA187" s="233">
        <f t="shared" si="40"/>
        <v>0</v>
      </c>
      <c r="BB187" s="233">
        <f t="shared" ref="BB187:BQ202" si="48">MIN(BB$119,$A187)</f>
        <v>0</v>
      </c>
      <c r="BC187" s="233">
        <f t="shared" si="41"/>
        <v>0</v>
      </c>
      <c r="BD187" s="233">
        <f t="shared" si="41"/>
        <v>0</v>
      </c>
      <c r="BE187" s="233">
        <f t="shared" si="41"/>
        <v>0</v>
      </c>
      <c r="BF187" s="233">
        <f t="shared" si="41"/>
        <v>0</v>
      </c>
      <c r="BG187" s="232">
        <f t="shared" si="41"/>
        <v>0</v>
      </c>
      <c r="BH187" s="232">
        <f t="shared" si="41"/>
        <v>0</v>
      </c>
      <c r="BI187" s="232">
        <f t="shared" si="41"/>
        <v>0</v>
      </c>
      <c r="BJ187" s="232">
        <f t="shared" si="41"/>
        <v>0</v>
      </c>
      <c r="BK187" s="232">
        <f t="shared" si="41"/>
        <v>0</v>
      </c>
      <c r="BL187" s="232">
        <f t="shared" si="41"/>
        <v>0</v>
      </c>
      <c r="BM187" s="232">
        <f t="shared" si="41"/>
        <v>0</v>
      </c>
      <c r="BN187" s="232">
        <f t="shared" si="41"/>
        <v>0</v>
      </c>
      <c r="BO187" s="232">
        <f t="shared" si="41"/>
        <v>0</v>
      </c>
      <c r="BP187" s="232">
        <f t="shared" si="41"/>
        <v>0</v>
      </c>
      <c r="BQ187" s="232">
        <f t="shared" si="41"/>
        <v>0</v>
      </c>
      <c r="BR187" s="232">
        <f t="shared" ref="BR187:CG202" si="49">MIN(BR$119,$A187)</f>
        <v>0</v>
      </c>
      <c r="BS187" s="232">
        <f t="shared" si="42"/>
        <v>0</v>
      </c>
      <c r="BT187" s="232">
        <f t="shared" si="42"/>
        <v>0</v>
      </c>
      <c r="BU187" s="232">
        <f t="shared" si="42"/>
        <v>0</v>
      </c>
      <c r="BV187" s="232">
        <f t="shared" si="42"/>
        <v>0</v>
      </c>
      <c r="BW187" s="232">
        <f t="shared" si="42"/>
        <v>0</v>
      </c>
      <c r="BX187" s="241">
        <f t="shared" si="42"/>
        <v>0</v>
      </c>
      <c r="BY187" s="241">
        <f t="shared" si="42"/>
        <v>0</v>
      </c>
      <c r="BZ187" s="241">
        <f t="shared" si="42"/>
        <v>0</v>
      </c>
      <c r="CA187" s="232">
        <f t="shared" si="42"/>
        <v>0</v>
      </c>
      <c r="CB187" s="232">
        <f t="shared" si="42"/>
        <v>0</v>
      </c>
      <c r="CC187" s="232">
        <f t="shared" si="42"/>
        <v>0</v>
      </c>
      <c r="CD187" s="243">
        <f t="shared" si="42"/>
        <v>0</v>
      </c>
      <c r="CE187" s="243">
        <f t="shared" si="42"/>
        <v>0</v>
      </c>
      <c r="CF187" s="232">
        <f t="shared" si="42"/>
        <v>0</v>
      </c>
      <c r="CG187" s="223">
        <f t="shared" si="42"/>
        <v>0</v>
      </c>
      <c r="CH187" s="223">
        <f t="shared" si="42"/>
        <v>0</v>
      </c>
      <c r="CI187" s="223">
        <f t="shared" ref="CI187:CX202" si="50">MIN(CI$119,$A187)</f>
        <v>0</v>
      </c>
      <c r="CJ187" s="223">
        <f t="shared" si="50"/>
        <v>0</v>
      </c>
      <c r="CK187" s="223">
        <f t="shared" si="50"/>
        <v>0</v>
      </c>
      <c r="CL187" s="223">
        <f t="shared" si="50"/>
        <v>0</v>
      </c>
      <c r="CM187" s="223">
        <f t="shared" si="50"/>
        <v>0</v>
      </c>
      <c r="CN187" s="223">
        <f t="shared" si="50"/>
        <v>0</v>
      </c>
      <c r="CO187" s="223">
        <f t="shared" si="50"/>
        <v>0</v>
      </c>
      <c r="CP187" s="223">
        <f t="shared" si="50"/>
        <v>0</v>
      </c>
      <c r="CQ187" s="223">
        <f t="shared" si="50"/>
        <v>0</v>
      </c>
      <c r="CR187" s="223">
        <f t="shared" si="50"/>
        <v>0</v>
      </c>
      <c r="CS187" s="223">
        <f t="shared" si="50"/>
        <v>0</v>
      </c>
      <c r="CT187" s="223">
        <f t="shared" si="50"/>
        <v>0</v>
      </c>
      <c r="CU187" s="223">
        <f t="shared" si="50"/>
        <v>0</v>
      </c>
      <c r="CV187" s="223">
        <f t="shared" si="50"/>
        <v>0</v>
      </c>
      <c r="CW187" s="223">
        <f t="shared" si="50"/>
        <v>0</v>
      </c>
      <c r="CX187" s="223">
        <f t="shared" si="50"/>
        <v>0</v>
      </c>
      <c r="CY187" s="223">
        <f t="shared" si="36"/>
        <v>0</v>
      </c>
      <c r="CZ187" s="223">
        <f t="shared" si="36"/>
        <v>0</v>
      </c>
      <c r="DA187" s="223">
        <f t="shared" si="36"/>
        <v>0</v>
      </c>
      <c r="DB187" s="191"/>
      <c r="DC187" s="191"/>
      <c r="DD187" s="191"/>
      <c r="DE187" s="191"/>
      <c r="DF187" s="191"/>
      <c r="DG187" s="191"/>
      <c r="DH187" s="191"/>
      <c r="DI187" s="191"/>
      <c r="DJ187" s="191"/>
      <c r="DK187" s="191"/>
      <c r="DL187" s="191"/>
      <c r="DM187" s="191"/>
      <c r="DN187" s="191"/>
      <c r="DO187" s="191"/>
      <c r="DP187" s="191"/>
      <c r="DQ187" s="191"/>
      <c r="DR187" s="191"/>
      <c r="DS187" s="230" t="str">
        <f t="shared" si="46"/>
        <v>17S</v>
      </c>
      <c r="DT187" s="191"/>
      <c r="DU187" s="191"/>
      <c r="DV187" s="191"/>
      <c r="DW187" s="191"/>
      <c r="DX187" s="191"/>
      <c r="DY187" s="191"/>
      <c r="DZ187" s="191"/>
      <c r="EA187" s="231" t="str">
        <f>IF($C$105=$B$106,BT$115,IF($C$105=$B$107,BT$116,IF($C$105=$B$108,BT$117,"")))</f>
        <v>42E</v>
      </c>
      <c r="EB187" s="191"/>
      <c r="EC187" s="191"/>
      <c r="ED187" s="191"/>
      <c r="EE187" s="191"/>
      <c r="EF187" s="191"/>
      <c r="EG187" s="191"/>
      <c r="EH187" s="191"/>
      <c r="EI187" s="191"/>
    </row>
    <row r="188" spans="1:139" x14ac:dyDescent="0.35">
      <c r="A188" s="191">
        <f t="shared" si="45"/>
        <v>0</v>
      </c>
      <c r="B188" s="191">
        <f t="shared" si="47"/>
        <v>68</v>
      </c>
      <c r="C188" s="191"/>
      <c r="D188" s="191" t="s">
        <v>418</v>
      </c>
      <c r="E188" s="191" t="s">
        <v>400</v>
      </c>
      <c r="F188" s="191"/>
      <c r="G188" s="223">
        <f t="shared" si="44"/>
        <v>0</v>
      </c>
      <c r="H188" s="223">
        <f t="shared" si="44"/>
        <v>0</v>
      </c>
      <c r="I188" s="223">
        <f t="shared" si="44"/>
        <v>0</v>
      </c>
      <c r="J188" s="223">
        <f t="shared" si="44"/>
        <v>0</v>
      </c>
      <c r="K188" s="223">
        <f t="shared" si="44"/>
        <v>0</v>
      </c>
      <c r="L188" s="223">
        <f t="shared" si="44"/>
        <v>0</v>
      </c>
      <c r="M188" s="223">
        <f t="shared" si="44"/>
        <v>0</v>
      </c>
      <c r="N188" s="223">
        <f t="shared" si="44"/>
        <v>0</v>
      </c>
      <c r="O188" s="223">
        <f t="shared" si="44"/>
        <v>0</v>
      </c>
      <c r="P188" s="223">
        <f t="shared" si="44"/>
        <v>0</v>
      </c>
      <c r="Q188" s="223">
        <f t="shared" si="44"/>
        <v>0</v>
      </c>
      <c r="R188" s="223">
        <f t="shared" si="44"/>
        <v>0</v>
      </c>
      <c r="S188" s="223">
        <f t="shared" si="44"/>
        <v>0</v>
      </c>
      <c r="T188" s="223">
        <f t="shared" si="44"/>
        <v>0</v>
      </c>
      <c r="U188" s="223">
        <f t="shared" si="44"/>
        <v>0</v>
      </c>
      <c r="V188" s="223">
        <f t="shared" si="43"/>
        <v>0</v>
      </c>
      <c r="W188" s="223">
        <f t="shared" si="43"/>
        <v>0</v>
      </c>
      <c r="X188" s="223">
        <f t="shared" si="43"/>
        <v>0</v>
      </c>
      <c r="Y188" s="223">
        <f t="shared" si="43"/>
        <v>0</v>
      </c>
      <c r="Z188" s="223">
        <f t="shared" si="43"/>
        <v>0</v>
      </c>
      <c r="AA188" s="223">
        <f t="shared" si="43"/>
        <v>0</v>
      </c>
      <c r="AB188" s="223">
        <f t="shared" si="43"/>
        <v>0</v>
      </c>
      <c r="AC188" s="223">
        <f t="shared" si="43"/>
        <v>0</v>
      </c>
      <c r="AD188" s="223">
        <f t="shared" si="43"/>
        <v>0</v>
      </c>
      <c r="AE188" s="224">
        <f t="shared" si="43"/>
        <v>0</v>
      </c>
      <c r="AF188" s="224">
        <f t="shared" si="43"/>
        <v>0</v>
      </c>
      <c r="AG188" s="239">
        <f t="shared" si="43"/>
        <v>0</v>
      </c>
      <c r="AH188" s="239">
        <f t="shared" si="43"/>
        <v>0</v>
      </c>
      <c r="AI188" s="239">
        <f t="shared" si="43"/>
        <v>0</v>
      </c>
      <c r="AJ188" s="239">
        <f t="shared" si="43"/>
        <v>0</v>
      </c>
      <c r="AK188" s="233">
        <f t="shared" si="43"/>
        <v>0</v>
      </c>
      <c r="AL188" s="233">
        <f t="shared" ref="AL188:BA203" si="51">MIN(AL$119,$A188)</f>
        <v>0</v>
      </c>
      <c r="AM188" s="227">
        <f t="shared" si="51"/>
        <v>0</v>
      </c>
      <c r="AN188" s="227">
        <f t="shared" si="51"/>
        <v>0</v>
      </c>
      <c r="AO188" s="227">
        <f t="shared" si="51"/>
        <v>0</v>
      </c>
      <c r="AP188" s="227">
        <f t="shared" si="51"/>
        <v>0</v>
      </c>
      <c r="AQ188" s="227">
        <f t="shared" si="51"/>
        <v>0</v>
      </c>
      <c r="AR188" s="227">
        <f t="shared" si="51"/>
        <v>0</v>
      </c>
      <c r="AS188" s="242">
        <f t="shared" si="51"/>
        <v>0</v>
      </c>
      <c r="AT188" s="242">
        <f t="shared" si="51"/>
        <v>0</v>
      </c>
      <c r="AU188" s="242">
        <f t="shared" si="51"/>
        <v>0</v>
      </c>
      <c r="AV188" s="242">
        <f t="shared" si="51"/>
        <v>0</v>
      </c>
      <c r="AW188" s="242">
        <f t="shared" si="51"/>
        <v>0</v>
      </c>
      <c r="AX188" s="242">
        <f t="shared" si="51"/>
        <v>0</v>
      </c>
      <c r="AY188" s="242">
        <f t="shared" si="51"/>
        <v>0</v>
      </c>
      <c r="AZ188" s="242">
        <f t="shared" si="51"/>
        <v>0</v>
      </c>
      <c r="BA188" s="233">
        <f t="shared" si="51"/>
        <v>0</v>
      </c>
      <c r="BB188" s="233">
        <f t="shared" si="48"/>
        <v>0</v>
      </c>
      <c r="BC188" s="233">
        <f t="shared" si="48"/>
        <v>0</v>
      </c>
      <c r="BD188" s="233">
        <f t="shared" si="48"/>
        <v>0</v>
      </c>
      <c r="BE188" s="233">
        <f t="shared" si="48"/>
        <v>0</v>
      </c>
      <c r="BF188" s="233">
        <f t="shared" si="48"/>
        <v>0</v>
      </c>
      <c r="BG188" s="232">
        <f t="shared" si="48"/>
        <v>0</v>
      </c>
      <c r="BH188" s="232">
        <f t="shared" si="48"/>
        <v>0</v>
      </c>
      <c r="BI188" s="232">
        <f t="shared" si="48"/>
        <v>0</v>
      </c>
      <c r="BJ188" s="232">
        <f t="shared" si="48"/>
        <v>0</v>
      </c>
      <c r="BK188" s="232">
        <f t="shared" si="48"/>
        <v>0</v>
      </c>
      <c r="BL188" s="232">
        <f t="shared" si="48"/>
        <v>0</v>
      </c>
      <c r="BM188" s="232">
        <f t="shared" si="48"/>
        <v>0</v>
      </c>
      <c r="BN188" s="232">
        <f t="shared" si="48"/>
        <v>0</v>
      </c>
      <c r="BO188" s="243">
        <f t="shared" si="48"/>
        <v>0</v>
      </c>
      <c r="BP188" s="232">
        <f t="shared" si="48"/>
        <v>0</v>
      </c>
      <c r="BQ188" s="232">
        <f t="shared" si="48"/>
        <v>0</v>
      </c>
      <c r="BR188" s="232">
        <f t="shared" si="49"/>
        <v>0</v>
      </c>
      <c r="BS188" s="232">
        <f t="shared" si="49"/>
        <v>0</v>
      </c>
      <c r="BT188" s="232">
        <f t="shared" si="49"/>
        <v>0</v>
      </c>
      <c r="BU188" s="232">
        <f t="shared" si="49"/>
        <v>0</v>
      </c>
      <c r="BV188" s="232">
        <f t="shared" si="49"/>
        <v>0</v>
      </c>
      <c r="BW188" s="232">
        <f t="shared" si="49"/>
        <v>0</v>
      </c>
      <c r="BX188" s="232">
        <f t="shared" si="49"/>
        <v>0</v>
      </c>
      <c r="BY188" s="241">
        <f t="shared" si="49"/>
        <v>0</v>
      </c>
      <c r="BZ188" s="241">
        <f t="shared" si="49"/>
        <v>0</v>
      </c>
      <c r="CA188" s="232">
        <f t="shared" si="49"/>
        <v>0</v>
      </c>
      <c r="CB188" s="232">
        <f t="shared" si="49"/>
        <v>0</v>
      </c>
      <c r="CC188" s="232">
        <f t="shared" si="49"/>
        <v>0</v>
      </c>
      <c r="CD188" s="243">
        <f t="shared" si="49"/>
        <v>0</v>
      </c>
      <c r="CE188" s="243">
        <f t="shared" si="49"/>
        <v>0</v>
      </c>
      <c r="CF188" s="232">
        <f t="shared" si="49"/>
        <v>0</v>
      </c>
      <c r="CG188" s="223">
        <f t="shared" si="49"/>
        <v>0</v>
      </c>
      <c r="CH188" s="223">
        <f t="shared" ref="CH188:CH203" si="52">MIN(CH$119,$A188)</f>
        <v>0</v>
      </c>
      <c r="CI188" s="223">
        <f t="shared" si="50"/>
        <v>0</v>
      </c>
      <c r="CJ188" s="223">
        <f t="shared" si="50"/>
        <v>0</v>
      </c>
      <c r="CK188" s="223">
        <f t="shared" si="50"/>
        <v>0</v>
      </c>
      <c r="CL188" s="223">
        <f t="shared" si="50"/>
        <v>0</v>
      </c>
      <c r="CM188" s="223">
        <f t="shared" si="50"/>
        <v>0</v>
      </c>
      <c r="CN188" s="223">
        <f t="shared" si="50"/>
        <v>0</v>
      </c>
      <c r="CO188" s="223">
        <f t="shared" si="50"/>
        <v>0</v>
      </c>
      <c r="CP188" s="223">
        <f t="shared" si="50"/>
        <v>0</v>
      </c>
      <c r="CQ188" s="223">
        <f t="shared" si="50"/>
        <v>0</v>
      </c>
      <c r="CR188" s="223">
        <f t="shared" si="50"/>
        <v>0</v>
      </c>
      <c r="CS188" s="223">
        <f t="shared" si="50"/>
        <v>0</v>
      </c>
      <c r="CT188" s="223">
        <f t="shared" si="50"/>
        <v>0</v>
      </c>
      <c r="CU188" s="223">
        <f t="shared" si="50"/>
        <v>0</v>
      </c>
      <c r="CV188" s="223">
        <f t="shared" si="50"/>
        <v>0</v>
      </c>
      <c r="CW188" s="223">
        <f t="shared" si="50"/>
        <v>0</v>
      </c>
      <c r="CX188" s="223">
        <f t="shared" si="50"/>
        <v>0</v>
      </c>
      <c r="CY188" s="223">
        <f t="shared" ref="CY188:DA206" si="53">MIN(CY$119,$A188)</f>
        <v>0</v>
      </c>
      <c r="CZ188" s="223">
        <f t="shared" si="53"/>
        <v>0</v>
      </c>
      <c r="DA188" s="223">
        <f t="shared" si="53"/>
        <v>0</v>
      </c>
      <c r="DB188" s="191"/>
      <c r="DC188" s="191"/>
      <c r="DD188" s="191"/>
      <c r="DE188" s="191"/>
      <c r="DF188" s="191"/>
      <c r="DG188" s="191"/>
      <c r="DH188" s="191"/>
      <c r="DI188" s="191"/>
      <c r="DJ188" s="191"/>
      <c r="DK188" s="191"/>
      <c r="DL188" s="191"/>
      <c r="DM188" s="191"/>
      <c r="DN188" s="191"/>
      <c r="DO188" s="191"/>
      <c r="DP188" s="191"/>
      <c r="DQ188" s="191"/>
      <c r="DR188" s="191"/>
      <c r="DS188" s="230" t="str">
        <f t="shared" si="46"/>
        <v>18S</v>
      </c>
      <c r="DT188" s="191"/>
      <c r="DU188" s="191"/>
      <c r="DV188" s="191"/>
      <c r="DW188" s="191"/>
      <c r="DX188" s="191"/>
      <c r="DY188" s="191"/>
      <c r="DZ188" s="191"/>
      <c r="EA188" s="231" t="str">
        <f>IF($C$105=$B$106,BU$115,IF($C$105=$B$107,BU$116,IF($C$105=$B$108,BU$117,"")))</f>
        <v>43E</v>
      </c>
      <c r="EB188" s="191"/>
      <c r="EC188" s="191"/>
      <c r="ED188" s="191"/>
      <c r="EE188" s="191"/>
      <c r="EF188" s="191"/>
      <c r="EG188" s="191"/>
      <c r="EH188" s="191"/>
      <c r="EI188" s="191"/>
    </row>
    <row r="189" spans="1:139" x14ac:dyDescent="0.35">
      <c r="A189" s="191">
        <f t="shared" si="45"/>
        <v>0</v>
      </c>
      <c r="B189" s="191">
        <f t="shared" si="47"/>
        <v>69</v>
      </c>
      <c r="C189" s="191"/>
      <c r="D189" s="191" t="s">
        <v>419</v>
      </c>
      <c r="E189" s="191" t="s">
        <v>402</v>
      </c>
      <c r="F189" s="191"/>
      <c r="G189" s="223">
        <f t="shared" si="44"/>
        <v>0</v>
      </c>
      <c r="H189" s="223">
        <f t="shared" si="44"/>
        <v>0</v>
      </c>
      <c r="I189" s="223">
        <f t="shared" si="44"/>
        <v>0</v>
      </c>
      <c r="J189" s="223">
        <f t="shared" si="44"/>
        <v>0</v>
      </c>
      <c r="K189" s="223">
        <f t="shared" si="44"/>
        <v>0</v>
      </c>
      <c r="L189" s="223">
        <f t="shared" si="44"/>
        <v>0</v>
      </c>
      <c r="M189" s="223">
        <f t="shared" si="44"/>
        <v>0</v>
      </c>
      <c r="N189" s="223">
        <f t="shared" si="44"/>
        <v>0</v>
      </c>
      <c r="O189" s="223">
        <f t="shared" si="44"/>
        <v>0</v>
      </c>
      <c r="P189" s="223">
        <f t="shared" si="44"/>
        <v>0</v>
      </c>
      <c r="Q189" s="223">
        <f t="shared" si="44"/>
        <v>0</v>
      </c>
      <c r="R189" s="223">
        <f t="shared" si="44"/>
        <v>0</v>
      </c>
      <c r="S189" s="223">
        <f t="shared" si="44"/>
        <v>0</v>
      </c>
      <c r="T189" s="223">
        <f t="shared" si="44"/>
        <v>0</v>
      </c>
      <c r="U189" s="223">
        <f t="shared" si="44"/>
        <v>0</v>
      </c>
      <c r="V189" s="223">
        <f t="shared" si="43"/>
        <v>0</v>
      </c>
      <c r="W189" s="223">
        <f t="shared" si="43"/>
        <v>0</v>
      </c>
      <c r="X189" s="223">
        <f t="shared" si="43"/>
        <v>0</v>
      </c>
      <c r="Y189" s="223">
        <f t="shared" si="43"/>
        <v>0</v>
      </c>
      <c r="Z189" s="223">
        <f t="shared" si="43"/>
        <v>0</v>
      </c>
      <c r="AA189" s="223">
        <f t="shared" si="43"/>
        <v>0</v>
      </c>
      <c r="AB189" s="223">
        <f t="shared" si="43"/>
        <v>0</v>
      </c>
      <c r="AC189" s="223">
        <f t="shared" si="43"/>
        <v>0</v>
      </c>
      <c r="AD189" s="223">
        <f t="shared" si="43"/>
        <v>0</v>
      </c>
      <c r="AE189" s="223">
        <f t="shared" si="43"/>
        <v>0</v>
      </c>
      <c r="AF189" s="224">
        <f t="shared" si="43"/>
        <v>0</v>
      </c>
      <c r="AG189" s="239">
        <f t="shared" si="43"/>
        <v>0</v>
      </c>
      <c r="AH189" s="239">
        <f t="shared" si="43"/>
        <v>0</v>
      </c>
      <c r="AI189" s="239">
        <f t="shared" si="43"/>
        <v>0</v>
      </c>
      <c r="AJ189" s="239">
        <f t="shared" si="43"/>
        <v>0</v>
      </c>
      <c r="AK189" s="239">
        <f t="shared" si="43"/>
        <v>0</v>
      </c>
      <c r="AL189" s="233">
        <f t="shared" si="51"/>
        <v>0</v>
      </c>
      <c r="AM189" s="227">
        <f t="shared" si="51"/>
        <v>0</v>
      </c>
      <c r="AN189" s="227">
        <f t="shared" si="51"/>
        <v>0</v>
      </c>
      <c r="AO189" s="227">
        <f t="shared" si="51"/>
        <v>0</v>
      </c>
      <c r="AP189" s="227">
        <f t="shared" si="51"/>
        <v>0</v>
      </c>
      <c r="AQ189" s="227">
        <f t="shared" si="51"/>
        <v>0</v>
      </c>
      <c r="AR189" s="227">
        <f t="shared" si="51"/>
        <v>0</v>
      </c>
      <c r="AS189" s="242">
        <f t="shared" si="51"/>
        <v>0</v>
      </c>
      <c r="AT189" s="242">
        <f t="shared" si="51"/>
        <v>0</v>
      </c>
      <c r="AU189" s="242">
        <f t="shared" si="51"/>
        <v>0</v>
      </c>
      <c r="AV189" s="242">
        <f t="shared" si="51"/>
        <v>0</v>
      </c>
      <c r="AW189" s="242">
        <f t="shared" si="51"/>
        <v>0</v>
      </c>
      <c r="AX189" s="242">
        <f t="shared" si="51"/>
        <v>0</v>
      </c>
      <c r="AY189" s="242">
        <f t="shared" si="51"/>
        <v>0</v>
      </c>
      <c r="AZ189" s="242">
        <f t="shared" si="51"/>
        <v>0</v>
      </c>
      <c r="BA189" s="242">
        <f t="shared" si="51"/>
        <v>0</v>
      </c>
      <c r="BB189" s="233">
        <f t="shared" si="48"/>
        <v>0</v>
      </c>
      <c r="BC189" s="233">
        <f t="shared" si="48"/>
        <v>0</v>
      </c>
      <c r="BD189" s="233">
        <f t="shared" si="48"/>
        <v>0</v>
      </c>
      <c r="BE189" s="233">
        <f t="shared" si="48"/>
        <v>0</v>
      </c>
      <c r="BF189" s="233">
        <f t="shared" si="48"/>
        <v>0</v>
      </c>
      <c r="BG189" s="232">
        <f t="shared" si="48"/>
        <v>0</v>
      </c>
      <c r="BH189" s="232">
        <f t="shared" si="48"/>
        <v>0</v>
      </c>
      <c r="BI189" s="232">
        <f t="shared" si="48"/>
        <v>0</v>
      </c>
      <c r="BJ189" s="232">
        <f t="shared" si="48"/>
        <v>0</v>
      </c>
      <c r="BK189" s="232">
        <f t="shared" si="48"/>
        <v>0</v>
      </c>
      <c r="BL189" s="232">
        <f t="shared" si="48"/>
        <v>0</v>
      </c>
      <c r="BM189" s="232">
        <f t="shared" si="48"/>
        <v>0</v>
      </c>
      <c r="BN189" s="243">
        <f t="shared" si="48"/>
        <v>0</v>
      </c>
      <c r="BO189" s="243">
        <f t="shared" si="48"/>
        <v>0</v>
      </c>
      <c r="BP189" s="232">
        <f t="shared" si="48"/>
        <v>0</v>
      </c>
      <c r="BQ189" s="232">
        <f t="shared" si="48"/>
        <v>0</v>
      </c>
      <c r="BR189" s="232">
        <f t="shared" si="49"/>
        <v>0</v>
      </c>
      <c r="BS189" s="232">
        <f t="shared" si="49"/>
        <v>0</v>
      </c>
      <c r="BT189" s="232">
        <f t="shared" si="49"/>
        <v>0</v>
      </c>
      <c r="BU189" s="232">
        <f t="shared" si="49"/>
        <v>0</v>
      </c>
      <c r="BV189" s="232">
        <f t="shared" si="49"/>
        <v>0</v>
      </c>
      <c r="BW189" s="232">
        <f t="shared" si="49"/>
        <v>0</v>
      </c>
      <c r="BX189" s="232">
        <f t="shared" si="49"/>
        <v>0</v>
      </c>
      <c r="BY189" s="241">
        <f t="shared" si="49"/>
        <v>0</v>
      </c>
      <c r="BZ189" s="241">
        <f t="shared" si="49"/>
        <v>0</v>
      </c>
      <c r="CA189" s="241">
        <f t="shared" si="49"/>
        <v>0</v>
      </c>
      <c r="CB189" s="232">
        <f t="shared" si="49"/>
        <v>0</v>
      </c>
      <c r="CC189" s="232">
        <f t="shared" si="49"/>
        <v>0</v>
      </c>
      <c r="CD189" s="243">
        <f t="shared" si="49"/>
        <v>0</v>
      </c>
      <c r="CE189" s="243">
        <f t="shared" si="49"/>
        <v>0</v>
      </c>
      <c r="CF189" s="232">
        <f t="shared" si="49"/>
        <v>0</v>
      </c>
      <c r="CG189" s="232">
        <f t="shared" si="49"/>
        <v>0</v>
      </c>
      <c r="CH189" s="232">
        <f t="shared" si="52"/>
        <v>0</v>
      </c>
      <c r="CI189" s="223">
        <f t="shared" si="50"/>
        <v>0</v>
      </c>
      <c r="CJ189" s="223">
        <f t="shared" si="50"/>
        <v>0</v>
      </c>
      <c r="CK189" s="223">
        <f t="shared" si="50"/>
        <v>0</v>
      </c>
      <c r="CL189" s="223">
        <f t="shared" si="50"/>
        <v>0</v>
      </c>
      <c r="CM189" s="223">
        <f t="shared" si="50"/>
        <v>0</v>
      </c>
      <c r="CN189" s="223">
        <f t="shared" si="50"/>
        <v>0</v>
      </c>
      <c r="CO189" s="223">
        <f t="shared" si="50"/>
        <v>0</v>
      </c>
      <c r="CP189" s="223">
        <f t="shared" si="50"/>
        <v>0</v>
      </c>
      <c r="CQ189" s="223">
        <f t="shared" si="50"/>
        <v>0</v>
      </c>
      <c r="CR189" s="223">
        <f t="shared" si="50"/>
        <v>0</v>
      </c>
      <c r="CS189" s="223">
        <f t="shared" si="50"/>
        <v>0</v>
      </c>
      <c r="CT189" s="223">
        <f t="shared" si="50"/>
        <v>0</v>
      </c>
      <c r="CU189" s="223">
        <f t="shared" si="50"/>
        <v>0</v>
      </c>
      <c r="CV189" s="223">
        <f t="shared" si="50"/>
        <v>0</v>
      </c>
      <c r="CW189" s="223">
        <f t="shared" si="50"/>
        <v>0</v>
      </c>
      <c r="CX189" s="223">
        <f t="shared" si="50"/>
        <v>0</v>
      </c>
      <c r="CY189" s="223">
        <f t="shared" si="53"/>
        <v>0</v>
      </c>
      <c r="CZ189" s="223">
        <f t="shared" si="53"/>
        <v>0</v>
      </c>
      <c r="DA189" s="223">
        <f t="shared" si="53"/>
        <v>0</v>
      </c>
      <c r="DB189" s="191"/>
      <c r="DC189" s="191"/>
      <c r="DD189" s="191"/>
      <c r="DE189" s="191"/>
      <c r="DF189" s="191"/>
      <c r="DG189" s="191"/>
      <c r="DH189" s="191"/>
      <c r="DI189" s="191"/>
      <c r="DJ189" s="191"/>
      <c r="DK189" s="191"/>
      <c r="DL189" s="191"/>
      <c r="DM189" s="191"/>
      <c r="DN189" s="191"/>
      <c r="DO189" s="191"/>
      <c r="DP189" s="191"/>
      <c r="DQ189" s="191"/>
      <c r="DR189" s="191"/>
      <c r="DS189" s="230" t="str">
        <f t="shared" si="46"/>
        <v>19S</v>
      </c>
      <c r="DT189" s="191"/>
      <c r="DU189" s="191"/>
      <c r="DV189" s="191"/>
      <c r="DW189" s="191"/>
      <c r="DX189" s="191"/>
      <c r="DY189" s="191"/>
      <c r="DZ189" s="191"/>
      <c r="EA189" s="231" t="str">
        <f>IF($C$105=$B$106,BV$115,IF($C$105=$B$107,BV$116,IF($C$105=$B$108,BV$117,"")))</f>
        <v>44E</v>
      </c>
      <c r="EB189" s="191"/>
      <c r="EC189" s="191"/>
      <c r="ED189" s="191"/>
      <c r="EE189" s="191"/>
      <c r="EF189" s="191"/>
      <c r="EG189" s="191"/>
      <c r="EH189" s="191"/>
      <c r="EI189" s="191"/>
    </row>
    <row r="190" spans="1:139" x14ac:dyDescent="0.35">
      <c r="A190" s="191">
        <f t="shared" si="45"/>
        <v>0</v>
      </c>
      <c r="B190" s="191">
        <f t="shared" si="47"/>
        <v>70</v>
      </c>
      <c r="C190" s="191"/>
      <c r="D190" s="191" t="s">
        <v>420</v>
      </c>
      <c r="E190" s="191" t="s">
        <v>403</v>
      </c>
      <c r="F190" s="191"/>
      <c r="G190" s="223">
        <f t="shared" si="44"/>
        <v>0</v>
      </c>
      <c r="H190" s="223">
        <f t="shared" si="44"/>
        <v>0</v>
      </c>
      <c r="I190" s="223">
        <f t="shared" si="44"/>
        <v>0</v>
      </c>
      <c r="J190" s="223">
        <f t="shared" si="44"/>
        <v>0</v>
      </c>
      <c r="K190" s="223">
        <f t="shared" si="44"/>
        <v>0</v>
      </c>
      <c r="L190" s="223">
        <f t="shared" si="44"/>
        <v>0</v>
      </c>
      <c r="M190" s="223">
        <f t="shared" si="44"/>
        <v>0</v>
      </c>
      <c r="N190" s="223">
        <f t="shared" si="44"/>
        <v>0</v>
      </c>
      <c r="O190" s="223">
        <f t="shared" si="44"/>
        <v>0</v>
      </c>
      <c r="P190" s="223">
        <f t="shared" si="44"/>
        <v>0</v>
      </c>
      <c r="Q190" s="223">
        <f t="shared" si="44"/>
        <v>0</v>
      </c>
      <c r="R190" s="223">
        <f t="shared" si="44"/>
        <v>0</v>
      </c>
      <c r="S190" s="223">
        <f t="shared" si="44"/>
        <v>0</v>
      </c>
      <c r="T190" s="223">
        <f t="shared" si="44"/>
        <v>0</v>
      </c>
      <c r="U190" s="223">
        <f t="shared" si="44"/>
        <v>0</v>
      </c>
      <c r="V190" s="223">
        <f t="shared" si="43"/>
        <v>0</v>
      </c>
      <c r="W190" s="223">
        <f t="shared" si="43"/>
        <v>0</v>
      </c>
      <c r="X190" s="223">
        <f t="shared" si="43"/>
        <v>0</v>
      </c>
      <c r="Y190" s="223">
        <f t="shared" si="43"/>
        <v>0</v>
      </c>
      <c r="Z190" s="223">
        <f t="shared" si="43"/>
        <v>0</v>
      </c>
      <c r="AA190" s="223">
        <f t="shared" si="43"/>
        <v>0</v>
      </c>
      <c r="AB190" s="223">
        <f t="shared" si="43"/>
        <v>0</v>
      </c>
      <c r="AC190" s="223">
        <f t="shared" si="43"/>
        <v>0</v>
      </c>
      <c r="AD190" s="223">
        <f t="shared" si="43"/>
        <v>0</v>
      </c>
      <c r="AE190" s="223">
        <f t="shared" si="43"/>
        <v>0</v>
      </c>
      <c r="AF190" s="223">
        <f t="shared" si="43"/>
        <v>0</v>
      </c>
      <c r="AG190" s="224">
        <f t="shared" si="43"/>
        <v>0</v>
      </c>
      <c r="AH190" s="239">
        <f t="shared" si="43"/>
        <v>0</v>
      </c>
      <c r="AI190" s="239">
        <f t="shared" si="43"/>
        <v>0</v>
      </c>
      <c r="AJ190" s="239">
        <f t="shared" si="43"/>
        <v>0</v>
      </c>
      <c r="AK190" s="239">
        <f t="shared" si="43"/>
        <v>0</v>
      </c>
      <c r="AL190" s="233">
        <f t="shared" si="51"/>
        <v>0</v>
      </c>
      <c r="AM190" s="233">
        <f t="shared" si="51"/>
        <v>0</v>
      </c>
      <c r="AN190" s="227">
        <f t="shared" si="51"/>
        <v>0</v>
      </c>
      <c r="AO190" s="227">
        <f t="shared" si="51"/>
        <v>0</v>
      </c>
      <c r="AP190" s="227">
        <f t="shared" si="51"/>
        <v>0</v>
      </c>
      <c r="AQ190" s="227">
        <f t="shared" si="51"/>
        <v>0</v>
      </c>
      <c r="AR190" s="227">
        <f t="shared" si="51"/>
        <v>0</v>
      </c>
      <c r="AS190" s="227">
        <f t="shared" si="51"/>
        <v>0</v>
      </c>
      <c r="AT190" s="242">
        <f t="shared" si="51"/>
        <v>0</v>
      </c>
      <c r="AU190" s="242">
        <f t="shared" si="51"/>
        <v>0</v>
      </c>
      <c r="AV190" s="242">
        <f t="shared" si="51"/>
        <v>0</v>
      </c>
      <c r="AW190" s="242">
        <f t="shared" si="51"/>
        <v>0</v>
      </c>
      <c r="AX190" s="242">
        <f t="shared" si="51"/>
        <v>0</v>
      </c>
      <c r="AY190" s="242">
        <f t="shared" si="51"/>
        <v>0</v>
      </c>
      <c r="AZ190" s="242">
        <f t="shared" si="51"/>
        <v>0</v>
      </c>
      <c r="BA190" s="242">
        <f t="shared" si="51"/>
        <v>0</v>
      </c>
      <c r="BB190" s="233">
        <f t="shared" si="48"/>
        <v>0</v>
      </c>
      <c r="BC190" s="233">
        <f t="shared" si="48"/>
        <v>0</v>
      </c>
      <c r="BD190" s="233">
        <f t="shared" si="48"/>
        <v>0</v>
      </c>
      <c r="BE190" s="233">
        <f t="shared" si="48"/>
        <v>0</v>
      </c>
      <c r="BF190" s="233">
        <f t="shared" si="48"/>
        <v>0</v>
      </c>
      <c r="BG190" s="232">
        <f t="shared" si="48"/>
        <v>0</v>
      </c>
      <c r="BH190" s="232">
        <f t="shared" si="48"/>
        <v>0</v>
      </c>
      <c r="BI190" s="232">
        <f t="shared" si="48"/>
        <v>0</v>
      </c>
      <c r="BJ190" s="232">
        <f t="shared" si="48"/>
        <v>0</v>
      </c>
      <c r="BK190" s="232">
        <f t="shared" si="48"/>
        <v>0</v>
      </c>
      <c r="BL190" s="232">
        <f t="shared" si="48"/>
        <v>0</v>
      </c>
      <c r="BM190" s="232">
        <f t="shared" si="48"/>
        <v>0</v>
      </c>
      <c r="BN190" s="232">
        <f t="shared" si="48"/>
        <v>0</v>
      </c>
      <c r="BO190" s="243">
        <f t="shared" si="48"/>
        <v>0</v>
      </c>
      <c r="BP190" s="243">
        <f t="shared" si="48"/>
        <v>0</v>
      </c>
      <c r="BQ190" s="232">
        <f t="shared" si="48"/>
        <v>0</v>
      </c>
      <c r="BR190" s="232">
        <f t="shared" si="49"/>
        <v>0</v>
      </c>
      <c r="BS190" s="232">
        <f t="shared" si="49"/>
        <v>0</v>
      </c>
      <c r="BT190" s="232">
        <f t="shared" si="49"/>
        <v>0</v>
      </c>
      <c r="BU190" s="232">
        <f t="shared" si="49"/>
        <v>0</v>
      </c>
      <c r="BV190" s="232">
        <f t="shared" si="49"/>
        <v>0</v>
      </c>
      <c r="BW190" s="232">
        <f t="shared" si="49"/>
        <v>0</v>
      </c>
      <c r="BX190" s="232">
        <f t="shared" si="49"/>
        <v>0</v>
      </c>
      <c r="BY190" s="241">
        <f t="shared" si="49"/>
        <v>0</v>
      </c>
      <c r="BZ190" s="241">
        <f t="shared" si="49"/>
        <v>0</v>
      </c>
      <c r="CA190" s="241">
        <f t="shared" si="49"/>
        <v>0</v>
      </c>
      <c r="CB190" s="232">
        <f t="shared" si="49"/>
        <v>0</v>
      </c>
      <c r="CC190" s="232">
        <f t="shared" si="49"/>
        <v>0</v>
      </c>
      <c r="CD190" s="232">
        <f t="shared" si="49"/>
        <v>0</v>
      </c>
      <c r="CE190" s="243">
        <f t="shared" si="49"/>
        <v>0</v>
      </c>
      <c r="CF190" s="232">
        <f t="shared" si="49"/>
        <v>0</v>
      </c>
      <c r="CG190" s="232">
        <f t="shared" si="49"/>
        <v>0</v>
      </c>
      <c r="CH190" s="232">
        <f t="shared" si="52"/>
        <v>0</v>
      </c>
      <c r="CI190" s="223">
        <f t="shared" si="50"/>
        <v>0</v>
      </c>
      <c r="CJ190" s="223">
        <f t="shared" si="50"/>
        <v>0</v>
      </c>
      <c r="CK190" s="223">
        <f t="shared" si="50"/>
        <v>0</v>
      </c>
      <c r="CL190" s="223">
        <f t="shared" si="50"/>
        <v>0</v>
      </c>
      <c r="CM190" s="223">
        <f t="shared" si="50"/>
        <v>0</v>
      </c>
      <c r="CN190" s="223">
        <f t="shared" si="50"/>
        <v>0</v>
      </c>
      <c r="CO190" s="223">
        <f t="shared" si="50"/>
        <v>0</v>
      </c>
      <c r="CP190" s="223">
        <f t="shared" si="50"/>
        <v>0</v>
      </c>
      <c r="CQ190" s="223">
        <f t="shared" si="50"/>
        <v>0</v>
      </c>
      <c r="CR190" s="223">
        <f t="shared" si="50"/>
        <v>0</v>
      </c>
      <c r="CS190" s="223">
        <f t="shared" si="50"/>
        <v>0</v>
      </c>
      <c r="CT190" s="223">
        <f t="shared" si="50"/>
        <v>0</v>
      </c>
      <c r="CU190" s="223">
        <f t="shared" si="50"/>
        <v>0</v>
      </c>
      <c r="CV190" s="223">
        <f t="shared" si="50"/>
        <v>0</v>
      </c>
      <c r="CW190" s="223">
        <f t="shared" si="50"/>
        <v>0</v>
      </c>
      <c r="CX190" s="223">
        <f t="shared" si="50"/>
        <v>0</v>
      </c>
      <c r="CY190" s="223">
        <f t="shared" si="53"/>
        <v>0</v>
      </c>
      <c r="CZ190" s="223">
        <f t="shared" si="53"/>
        <v>0</v>
      </c>
      <c r="DA190" s="223">
        <f t="shared" si="53"/>
        <v>0</v>
      </c>
      <c r="DB190" s="191"/>
      <c r="DC190" s="191"/>
      <c r="DD190" s="191"/>
      <c r="DE190" s="191"/>
      <c r="DF190" s="191"/>
      <c r="DG190" s="191"/>
      <c r="DH190" s="191"/>
      <c r="DI190" s="191"/>
      <c r="DJ190" s="191"/>
      <c r="DK190" s="191"/>
      <c r="DL190" s="191"/>
      <c r="DM190" s="191"/>
      <c r="DN190" s="191"/>
      <c r="DO190" s="191"/>
      <c r="DP190" s="191"/>
      <c r="DQ190" s="191"/>
      <c r="DR190" s="191"/>
      <c r="DS190" s="230" t="str">
        <f t="shared" si="46"/>
        <v>20S</v>
      </c>
      <c r="DT190" s="191"/>
      <c r="DU190" s="191"/>
      <c r="DV190" s="191"/>
      <c r="DW190" s="191"/>
      <c r="DX190" s="191"/>
      <c r="DY190" s="191"/>
      <c r="DZ190" s="191"/>
      <c r="EA190" s="231" t="str">
        <f>IF($C$105=$B$106,BW$115,IF($C$105=$B$107,BW$116,IF($C$105=$B$108,BW$117,"")))</f>
        <v>45E</v>
      </c>
      <c r="EB190" s="191"/>
      <c r="EC190" s="191"/>
      <c r="ED190" s="191"/>
      <c r="EE190" s="191"/>
      <c r="EF190" s="191"/>
      <c r="EG190" s="191"/>
      <c r="EH190" s="191"/>
      <c r="EI190" s="191"/>
    </row>
    <row r="191" spans="1:139" x14ac:dyDescent="0.35">
      <c r="A191" s="191">
        <f t="shared" si="45"/>
        <v>1</v>
      </c>
      <c r="B191" s="191">
        <f t="shared" si="47"/>
        <v>71</v>
      </c>
      <c r="C191" s="191"/>
      <c r="D191" s="191" t="s">
        <v>421</v>
      </c>
      <c r="E191" s="191" t="s">
        <v>404</v>
      </c>
      <c r="F191" s="191"/>
      <c r="G191" s="223">
        <f t="shared" si="44"/>
        <v>0</v>
      </c>
      <c r="H191" s="223">
        <f t="shared" si="44"/>
        <v>0</v>
      </c>
      <c r="I191" s="223">
        <f t="shared" si="44"/>
        <v>0</v>
      </c>
      <c r="J191" s="223">
        <f t="shared" si="44"/>
        <v>0</v>
      </c>
      <c r="K191" s="223">
        <f t="shared" si="44"/>
        <v>0</v>
      </c>
      <c r="L191" s="223">
        <f t="shared" si="44"/>
        <v>0</v>
      </c>
      <c r="M191" s="223">
        <f t="shared" si="44"/>
        <v>0</v>
      </c>
      <c r="N191" s="223">
        <f t="shared" si="44"/>
        <v>0</v>
      </c>
      <c r="O191" s="223">
        <f t="shared" si="44"/>
        <v>0</v>
      </c>
      <c r="P191" s="223">
        <f t="shared" si="44"/>
        <v>0</v>
      </c>
      <c r="Q191" s="223">
        <f t="shared" si="44"/>
        <v>0</v>
      </c>
      <c r="R191" s="223">
        <f t="shared" si="44"/>
        <v>0</v>
      </c>
      <c r="S191" s="223">
        <f t="shared" si="44"/>
        <v>0</v>
      </c>
      <c r="T191" s="223">
        <f t="shared" si="44"/>
        <v>0</v>
      </c>
      <c r="U191" s="223">
        <f t="shared" si="44"/>
        <v>0</v>
      </c>
      <c r="V191" s="223">
        <f t="shared" si="43"/>
        <v>0</v>
      </c>
      <c r="W191" s="223">
        <f t="shared" si="43"/>
        <v>0</v>
      </c>
      <c r="X191" s="223">
        <f t="shared" si="43"/>
        <v>0</v>
      </c>
      <c r="Y191" s="223">
        <f t="shared" si="43"/>
        <v>0</v>
      </c>
      <c r="Z191" s="223">
        <f t="shared" si="43"/>
        <v>0</v>
      </c>
      <c r="AA191" s="223">
        <f t="shared" si="43"/>
        <v>0</v>
      </c>
      <c r="AB191" s="223">
        <f t="shared" si="43"/>
        <v>0</v>
      </c>
      <c r="AC191" s="223">
        <f t="shared" si="43"/>
        <v>0</v>
      </c>
      <c r="AD191" s="223">
        <f t="shared" si="43"/>
        <v>0</v>
      </c>
      <c r="AE191" s="223">
        <f t="shared" si="43"/>
        <v>0</v>
      </c>
      <c r="AF191" s="223">
        <f t="shared" si="43"/>
        <v>0</v>
      </c>
      <c r="AG191" s="223">
        <f t="shared" si="43"/>
        <v>0</v>
      </c>
      <c r="AH191" s="224">
        <f t="shared" si="43"/>
        <v>0</v>
      </c>
      <c r="AI191" s="239">
        <f t="shared" si="43"/>
        <v>0</v>
      </c>
      <c r="AJ191" s="239">
        <f t="shared" si="43"/>
        <v>0</v>
      </c>
      <c r="AK191" s="239">
        <f t="shared" si="43"/>
        <v>0</v>
      </c>
      <c r="AL191" s="239">
        <f t="shared" si="51"/>
        <v>0</v>
      </c>
      <c r="AM191" s="233">
        <f t="shared" si="51"/>
        <v>0</v>
      </c>
      <c r="AN191" s="242">
        <f t="shared" si="51"/>
        <v>0</v>
      </c>
      <c r="AO191" s="227">
        <f t="shared" si="51"/>
        <v>0</v>
      </c>
      <c r="AP191" s="227">
        <f t="shared" si="51"/>
        <v>0</v>
      </c>
      <c r="AQ191" s="227">
        <f t="shared" si="51"/>
        <v>0</v>
      </c>
      <c r="AR191" s="227">
        <f t="shared" si="51"/>
        <v>0</v>
      </c>
      <c r="AS191" s="227">
        <f t="shared" si="51"/>
        <v>0</v>
      </c>
      <c r="AT191" s="242">
        <f t="shared" si="51"/>
        <v>0</v>
      </c>
      <c r="AU191" s="242">
        <f t="shared" si="51"/>
        <v>0</v>
      </c>
      <c r="AV191" s="242">
        <f t="shared" si="51"/>
        <v>1</v>
      </c>
      <c r="AW191" s="242">
        <f t="shared" si="51"/>
        <v>0</v>
      </c>
      <c r="AX191" s="242">
        <f t="shared" si="51"/>
        <v>0</v>
      </c>
      <c r="AY191" s="242">
        <f t="shared" si="51"/>
        <v>0</v>
      </c>
      <c r="AZ191" s="242">
        <f t="shared" si="51"/>
        <v>0</v>
      </c>
      <c r="BA191" s="242">
        <f t="shared" si="51"/>
        <v>0</v>
      </c>
      <c r="BB191" s="233">
        <f t="shared" si="48"/>
        <v>0</v>
      </c>
      <c r="BC191" s="233">
        <f t="shared" si="48"/>
        <v>0</v>
      </c>
      <c r="BD191" s="233">
        <f t="shared" si="48"/>
        <v>0</v>
      </c>
      <c r="BE191" s="233">
        <f t="shared" si="48"/>
        <v>0</v>
      </c>
      <c r="BF191" s="233">
        <f t="shared" si="48"/>
        <v>0</v>
      </c>
      <c r="BG191" s="232">
        <f t="shared" si="48"/>
        <v>0</v>
      </c>
      <c r="BH191" s="232">
        <f t="shared" si="48"/>
        <v>0</v>
      </c>
      <c r="BI191" s="232">
        <f t="shared" si="48"/>
        <v>0</v>
      </c>
      <c r="BJ191" s="232">
        <f t="shared" si="48"/>
        <v>0</v>
      </c>
      <c r="BK191" s="232">
        <f t="shared" si="48"/>
        <v>0</v>
      </c>
      <c r="BL191" s="232">
        <f t="shared" si="48"/>
        <v>0</v>
      </c>
      <c r="BM191" s="232">
        <f t="shared" si="48"/>
        <v>0</v>
      </c>
      <c r="BN191" s="232">
        <f t="shared" si="48"/>
        <v>0</v>
      </c>
      <c r="BO191" s="243">
        <f t="shared" si="48"/>
        <v>0</v>
      </c>
      <c r="BP191" s="243">
        <f t="shared" si="48"/>
        <v>0</v>
      </c>
      <c r="BQ191" s="232">
        <f t="shared" si="48"/>
        <v>0</v>
      </c>
      <c r="BR191" s="232">
        <f t="shared" si="49"/>
        <v>0</v>
      </c>
      <c r="BS191" s="232">
        <f t="shared" si="49"/>
        <v>0</v>
      </c>
      <c r="BT191" s="232">
        <f t="shared" si="49"/>
        <v>0</v>
      </c>
      <c r="BU191" s="232">
        <f t="shared" si="49"/>
        <v>0</v>
      </c>
      <c r="BV191" s="232">
        <f t="shared" si="49"/>
        <v>0</v>
      </c>
      <c r="BW191" s="232">
        <f t="shared" si="49"/>
        <v>0</v>
      </c>
      <c r="BX191" s="232">
        <f t="shared" si="49"/>
        <v>0</v>
      </c>
      <c r="BY191" s="241">
        <f t="shared" si="49"/>
        <v>0</v>
      </c>
      <c r="BZ191" s="241">
        <f t="shared" si="49"/>
        <v>0</v>
      </c>
      <c r="CA191" s="241">
        <f t="shared" si="49"/>
        <v>0</v>
      </c>
      <c r="CB191" s="232">
        <f t="shared" si="49"/>
        <v>0</v>
      </c>
      <c r="CC191" s="232">
        <f t="shared" si="49"/>
        <v>0</v>
      </c>
      <c r="CD191" s="232">
        <f t="shared" si="49"/>
        <v>0</v>
      </c>
      <c r="CE191" s="243">
        <f t="shared" si="49"/>
        <v>0</v>
      </c>
      <c r="CF191" s="243">
        <f t="shared" si="49"/>
        <v>0</v>
      </c>
      <c r="CG191" s="243">
        <f t="shared" si="49"/>
        <v>0</v>
      </c>
      <c r="CH191" s="232">
        <f t="shared" si="52"/>
        <v>0</v>
      </c>
      <c r="CI191" s="232">
        <f t="shared" si="50"/>
        <v>0</v>
      </c>
      <c r="CJ191" s="223">
        <f t="shared" si="50"/>
        <v>0</v>
      </c>
      <c r="CK191" s="223">
        <f t="shared" si="50"/>
        <v>0</v>
      </c>
      <c r="CL191" s="223">
        <f t="shared" si="50"/>
        <v>0</v>
      </c>
      <c r="CM191" s="223">
        <f t="shared" si="50"/>
        <v>0</v>
      </c>
      <c r="CN191" s="223">
        <f t="shared" si="50"/>
        <v>0</v>
      </c>
      <c r="CO191" s="223">
        <f t="shared" si="50"/>
        <v>0</v>
      </c>
      <c r="CP191" s="223">
        <f t="shared" si="50"/>
        <v>0</v>
      </c>
      <c r="CQ191" s="223">
        <f t="shared" si="50"/>
        <v>0</v>
      </c>
      <c r="CR191" s="223">
        <f t="shared" si="50"/>
        <v>0</v>
      </c>
      <c r="CS191" s="223">
        <f t="shared" si="50"/>
        <v>0</v>
      </c>
      <c r="CT191" s="223">
        <f t="shared" si="50"/>
        <v>0</v>
      </c>
      <c r="CU191" s="223">
        <f t="shared" si="50"/>
        <v>0</v>
      </c>
      <c r="CV191" s="223">
        <f t="shared" si="50"/>
        <v>0</v>
      </c>
      <c r="CW191" s="223">
        <f t="shared" si="50"/>
        <v>0</v>
      </c>
      <c r="CX191" s="223">
        <f t="shared" si="50"/>
        <v>0</v>
      </c>
      <c r="CY191" s="223">
        <f t="shared" si="53"/>
        <v>0</v>
      </c>
      <c r="CZ191" s="223">
        <f t="shared" si="53"/>
        <v>0</v>
      </c>
      <c r="DA191" s="223">
        <f t="shared" si="53"/>
        <v>0</v>
      </c>
      <c r="DB191" s="191"/>
      <c r="DC191" s="191"/>
      <c r="DD191" s="191"/>
      <c r="DE191" s="191"/>
      <c r="DF191" s="191"/>
      <c r="DG191" s="191"/>
      <c r="DH191" s="191"/>
      <c r="DI191" s="191"/>
      <c r="DJ191" s="191"/>
      <c r="DK191" s="191"/>
      <c r="DL191" s="191"/>
      <c r="DM191" s="191"/>
      <c r="DN191" s="191"/>
      <c r="DO191" s="191"/>
      <c r="DP191" s="191"/>
      <c r="DQ191" s="191"/>
      <c r="DR191" s="191"/>
      <c r="DS191" s="230" t="str">
        <f t="shared" si="46"/>
        <v>21S</v>
      </c>
      <c r="DT191" s="191"/>
      <c r="DU191" s="191"/>
      <c r="DV191" s="191"/>
      <c r="DW191" s="191"/>
      <c r="DX191" s="191"/>
      <c r="DY191" s="191"/>
      <c r="DZ191" s="191"/>
      <c r="EA191" s="231" t="str">
        <f>IF($C$105=$B$106,BX$115,IF($C$105=$B$107,BX$116,IF($C$105=$B$108,BX$117,"")))</f>
        <v>46E</v>
      </c>
      <c r="EB191" s="191"/>
      <c r="EC191" s="191"/>
      <c r="ED191" s="191"/>
      <c r="EE191" s="191"/>
      <c r="EF191" s="191"/>
      <c r="EG191" s="191"/>
      <c r="EH191" s="191"/>
      <c r="EI191" s="191"/>
    </row>
    <row r="192" spans="1:139" x14ac:dyDescent="0.35">
      <c r="A192" s="191">
        <f t="shared" si="45"/>
        <v>0</v>
      </c>
      <c r="B192" s="191">
        <f t="shared" si="47"/>
        <v>72</v>
      </c>
      <c r="C192" s="191"/>
      <c r="D192" s="191" t="s">
        <v>422</v>
      </c>
      <c r="E192" s="191" t="s">
        <v>405</v>
      </c>
      <c r="F192" s="191"/>
      <c r="G192" s="223">
        <f t="shared" si="44"/>
        <v>0</v>
      </c>
      <c r="H192" s="223">
        <f t="shared" si="44"/>
        <v>0</v>
      </c>
      <c r="I192" s="223">
        <f t="shared" si="44"/>
        <v>0</v>
      </c>
      <c r="J192" s="223">
        <f t="shared" si="44"/>
        <v>0</v>
      </c>
      <c r="K192" s="223">
        <f t="shared" si="44"/>
        <v>0</v>
      </c>
      <c r="L192" s="223">
        <f t="shared" si="44"/>
        <v>0</v>
      </c>
      <c r="M192" s="223">
        <f t="shared" si="44"/>
        <v>0</v>
      </c>
      <c r="N192" s="223">
        <f t="shared" si="44"/>
        <v>0</v>
      </c>
      <c r="O192" s="223">
        <f t="shared" si="44"/>
        <v>0</v>
      </c>
      <c r="P192" s="223">
        <f t="shared" si="44"/>
        <v>0</v>
      </c>
      <c r="Q192" s="223">
        <f t="shared" si="44"/>
        <v>0</v>
      </c>
      <c r="R192" s="223">
        <f t="shared" si="44"/>
        <v>0</v>
      </c>
      <c r="S192" s="223">
        <f t="shared" si="44"/>
        <v>0</v>
      </c>
      <c r="T192" s="223">
        <f t="shared" si="44"/>
        <v>0</v>
      </c>
      <c r="U192" s="223">
        <f t="shared" si="44"/>
        <v>0</v>
      </c>
      <c r="V192" s="223">
        <f t="shared" si="43"/>
        <v>0</v>
      </c>
      <c r="W192" s="223">
        <f t="shared" si="43"/>
        <v>0</v>
      </c>
      <c r="X192" s="223">
        <f t="shared" si="43"/>
        <v>0</v>
      </c>
      <c r="Y192" s="223">
        <f t="shared" si="43"/>
        <v>0</v>
      </c>
      <c r="Z192" s="223">
        <f t="shared" si="43"/>
        <v>0</v>
      </c>
      <c r="AA192" s="223">
        <f t="shared" si="43"/>
        <v>0</v>
      </c>
      <c r="AB192" s="223">
        <f t="shared" si="43"/>
        <v>0</v>
      </c>
      <c r="AC192" s="223">
        <f t="shared" si="43"/>
        <v>0</v>
      </c>
      <c r="AD192" s="223">
        <f t="shared" si="43"/>
        <v>0</v>
      </c>
      <c r="AE192" s="223">
        <f t="shared" si="43"/>
        <v>0</v>
      </c>
      <c r="AF192" s="223">
        <f t="shared" si="43"/>
        <v>0</v>
      </c>
      <c r="AG192" s="223">
        <f t="shared" si="43"/>
        <v>0</v>
      </c>
      <c r="AH192" s="223">
        <f t="shared" si="43"/>
        <v>0</v>
      </c>
      <c r="AI192" s="224">
        <f t="shared" si="43"/>
        <v>0</v>
      </c>
      <c r="AJ192" s="239">
        <f t="shared" si="43"/>
        <v>0</v>
      </c>
      <c r="AK192" s="239">
        <f t="shared" si="43"/>
        <v>0</v>
      </c>
      <c r="AL192" s="239">
        <f t="shared" si="51"/>
        <v>0</v>
      </c>
      <c r="AM192" s="242">
        <f t="shared" si="51"/>
        <v>0</v>
      </c>
      <c r="AN192" s="242">
        <f t="shared" si="51"/>
        <v>0</v>
      </c>
      <c r="AO192" s="227">
        <f t="shared" si="51"/>
        <v>0</v>
      </c>
      <c r="AP192" s="227">
        <f t="shared" si="51"/>
        <v>0</v>
      </c>
      <c r="AQ192" s="227">
        <f t="shared" si="51"/>
        <v>0</v>
      </c>
      <c r="AR192" s="227">
        <f t="shared" si="51"/>
        <v>0</v>
      </c>
      <c r="AS192" s="227">
        <f t="shared" si="51"/>
        <v>0</v>
      </c>
      <c r="AT192" s="227">
        <f t="shared" si="51"/>
        <v>0</v>
      </c>
      <c r="AU192" s="242">
        <f t="shared" si="51"/>
        <v>0</v>
      </c>
      <c r="AV192" s="242">
        <f t="shared" si="51"/>
        <v>0</v>
      </c>
      <c r="AW192" s="242">
        <f t="shared" si="51"/>
        <v>0</v>
      </c>
      <c r="AX192" s="242">
        <f t="shared" si="51"/>
        <v>0</v>
      </c>
      <c r="AY192" s="242">
        <f t="shared" si="51"/>
        <v>0</v>
      </c>
      <c r="AZ192" s="242">
        <f t="shared" si="51"/>
        <v>0</v>
      </c>
      <c r="BA192" s="240">
        <f t="shared" si="51"/>
        <v>0</v>
      </c>
      <c r="BB192" s="240">
        <f t="shared" si="48"/>
        <v>0</v>
      </c>
      <c r="BC192" s="233">
        <f t="shared" si="48"/>
        <v>0</v>
      </c>
      <c r="BD192" s="233">
        <f t="shared" si="48"/>
        <v>0</v>
      </c>
      <c r="BE192" s="233">
        <f t="shared" si="48"/>
        <v>0</v>
      </c>
      <c r="BF192" s="233">
        <f t="shared" si="48"/>
        <v>0</v>
      </c>
      <c r="BG192" s="232">
        <f t="shared" si="48"/>
        <v>0</v>
      </c>
      <c r="BH192" s="232">
        <f t="shared" si="48"/>
        <v>0</v>
      </c>
      <c r="BI192" s="232">
        <f t="shared" si="48"/>
        <v>0</v>
      </c>
      <c r="BJ192" s="232">
        <f t="shared" si="48"/>
        <v>0</v>
      </c>
      <c r="BK192" s="232">
        <f t="shared" si="48"/>
        <v>0</v>
      </c>
      <c r="BL192" s="232">
        <f t="shared" si="48"/>
        <v>0</v>
      </c>
      <c r="BM192" s="232">
        <f t="shared" si="48"/>
        <v>0</v>
      </c>
      <c r="BN192" s="232">
        <f t="shared" si="48"/>
        <v>0</v>
      </c>
      <c r="BO192" s="232">
        <f t="shared" si="48"/>
        <v>0</v>
      </c>
      <c r="BP192" s="243">
        <f t="shared" si="48"/>
        <v>0</v>
      </c>
      <c r="BQ192" s="243">
        <f t="shared" si="48"/>
        <v>0</v>
      </c>
      <c r="BR192" s="243">
        <f t="shared" si="49"/>
        <v>0</v>
      </c>
      <c r="BS192" s="232">
        <f t="shared" si="49"/>
        <v>0</v>
      </c>
      <c r="BT192" s="232">
        <f t="shared" si="49"/>
        <v>0</v>
      </c>
      <c r="BU192" s="243">
        <f t="shared" si="49"/>
        <v>0</v>
      </c>
      <c r="BV192" s="232">
        <f t="shared" si="49"/>
        <v>0</v>
      </c>
      <c r="BW192" s="232">
        <f t="shared" si="49"/>
        <v>0</v>
      </c>
      <c r="BX192" s="232">
        <f t="shared" si="49"/>
        <v>0</v>
      </c>
      <c r="BY192" s="241">
        <f t="shared" si="49"/>
        <v>0</v>
      </c>
      <c r="BZ192" s="241">
        <f t="shared" si="49"/>
        <v>0</v>
      </c>
      <c r="CA192" s="241">
        <f t="shared" si="49"/>
        <v>0</v>
      </c>
      <c r="CB192" s="241">
        <f t="shared" si="49"/>
        <v>0</v>
      </c>
      <c r="CC192" s="232">
        <f t="shared" si="49"/>
        <v>0</v>
      </c>
      <c r="CD192" s="232">
        <f t="shared" si="49"/>
        <v>0</v>
      </c>
      <c r="CE192" s="243">
        <f t="shared" si="49"/>
        <v>0</v>
      </c>
      <c r="CF192" s="243">
        <f t="shared" si="49"/>
        <v>0</v>
      </c>
      <c r="CG192" s="243">
        <f t="shared" si="49"/>
        <v>0</v>
      </c>
      <c r="CH192" s="232">
        <f t="shared" si="52"/>
        <v>0</v>
      </c>
      <c r="CI192" s="232">
        <f t="shared" si="50"/>
        <v>0</v>
      </c>
      <c r="CJ192" s="232">
        <f t="shared" si="50"/>
        <v>0</v>
      </c>
      <c r="CK192" s="223">
        <f t="shared" si="50"/>
        <v>0</v>
      </c>
      <c r="CL192" s="223">
        <f t="shared" si="50"/>
        <v>0</v>
      </c>
      <c r="CM192" s="223">
        <f t="shared" si="50"/>
        <v>0</v>
      </c>
      <c r="CN192" s="223">
        <f t="shared" si="50"/>
        <v>0</v>
      </c>
      <c r="CO192" s="223">
        <f t="shared" si="50"/>
        <v>0</v>
      </c>
      <c r="CP192" s="223">
        <f t="shared" si="50"/>
        <v>0</v>
      </c>
      <c r="CQ192" s="223">
        <f t="shared" si="50"/>
        <v>0</v>
      </c>
      <c r="CR192" s="223">
        <f t="shared" si="50"/>
        <v>0</v>
      </c>
      <c r="CS192" s="223">
        <f t="shared" si="50"/>
        <v>0</v>
      </c>
      <c r="CT192" s="223">
        <f t="shared" si="50"/>
        <v>0</v>
      </c>
      <c r="CU192" s="223">
        <f t="shared" si="50"/>
        <v>0</v>
      </c>
      <c r="CV192" s="223">
        <f t="shared" si="50"/>
        <v>0</v>
      </c>
      <c r="CW192" s="223">
        <f t="shared" si="50"/>
        <v>0</v>
      </c>
      <c r="CX192" s="223">
        <f t="shared" si="50"/>
        <v>0</v>
      </c>
      <c r="CY192" s="223">
        <f t="shared" si="53"/>
        <v>0</v>
      </c>
      <c r="CZ192" s="223">
        <f t="shared" si="53"/>
        <v>0</v>
      </c>
      <c r="DA192" s="223">
        <f t="shared" si="53"/>
        <v>0</v>
      </c>
      <c r="DB192" s="191"/>
      <c r="DC192" s="191"/>
      <c r="DD192" s="191"/>
      <c r="DE192" s="191"/>
      <c r="DF192" s="191"/>
      <c r="DG192" s="191"/>
      <c r="DH192" s="191"/>
      <c r="DI192" s="191"/>
      <c r="DJ192" s="191"/>
      <c r="DK192" s="191"/>
      <c r="DL192" s="191"/>
      <c r="DM192" s="191"/>
      <c r="DN192" s="191"/>
      <c r="DO192" s="191"/>
      <c r="DP192" s="191"/>
      <c r="DQ192" s="191"/>
      <c r="DR192" s="191"/>
      <c r="DS192" s="230" t="str">
        <f t="shared" si="46"/>
        <v>22S</v>
      </c>
      <c r="DT192" s="191"/>
      <c r="DU192" s="191"/>
      <c r="DV192" s="191"/>
      <c r="DW192" s="191"/>
      <c r="DX192" s="191"/>
      <c r="DY192" s="191"/>
      <c r="DZ192" s="191"/>
      <c r="EA192" s="231" t="str">
        <f>IF($C$105=$B$106,BY$115,IF($C$105=$B$107,BY$116,IF($C$105=$B$108,BY$117,"")))</f>
        <v>47E</v>
      </c>
      <c r="EB192" s="191"/>
      <c r="EC192" s="191"/>
      <c r="ED192" s="191"/>
      <c r="EE192" s="191"/>
      <c r="EF192" s="191"/>
      <c r="EG192" s="191"/>
      <c r="EH192" s="191"/>
      <c r="EI192" s="191"/>
    </row>
    <row r="193" spans="1:139" x14ac:dyDescent="0.35">
      <c r="A193" s="191">
        <f t="shared" si="45"/>
        <v>0</v>
      </c>
      <c r="B193" s="191">
        <f t="shared" si="47"/>
        <v>73</v>
      </c>
      <c r="C193" s="191"/>
      <c r="D193" s="191" t="s">
        <v>423</v>
      </c>
      <c r="E193" s="191" t="s">
        <v>349</v>
      </c>
      <c r="F193" s="191"/>
      <c r="G193" s="223">
        <f t="shared" si="44"/>
        <v>0</v>
      </c>
      <c r="H193" s="223">
        <f t="shared" si="44"/>
        <v>0</v>
      </c>
      <c r="I193" s="223">
        <f t="shared" si="44"/>
        <v>0</v>
      </c>
      <c r="J193" s="223">
        <f t="shared" si="44"/>
        <v>0</v>
      </c>
      <c r="K193" s="223">
        <f t="shared" si="44"/>
        <v>0</v>
      </c>
      <c r="L193" s="223">
        <f t="shared" si="44"/>
        <v>0</v>
      </c>
      <c r="M193" s="223">
        <f t="shared" si="44"/>
        <v>0</v>
      </c>
      <c r="N193" s="223">
        <f t="shared" si="44"/>
        <v>0</v>
      </c>
      <c r="O193" s="223">
        <f t="shared" si="44"/>
        <v>0</v>
      </c>
      <c r="P193" s="223">
        <f t="shared" si="44"/>
        <v>0</v>
      </c>
      <c r="Q193" s="223">
        <f t="shared" si="44"/>
        <v>0</v>
      </c>
      <c r="R193" s="223">
        <f t="shared" si="44"/>
        <v>0</v>
      </c>
      <c r="S193" s="223">
        <f t="shared" si="44"/>
        <v>0</v>
      </c>
      <c r="T193" s="223">
        <f t="shared" si="44"/>
        <v>0</v>
      </c>
      <c r="U193" s="223">
        <f t="shared" si="44"/>
        <v>0</v>
      </c>
      <c r="V193" s="223">
        <f t="shared" si="43"/>
        <v>0</v>
      </c>
      <c r="W193" s="223">
        <f t="shared" si="43"/>
        <v>0</v>
      </c>
      <c r="X193" s="223">
        <f t="shared" si="43"/>
        <v>0</v>
      </c>
      <c r="Y193" s="223">
        <f t="shared" si="43"/>
        <v>0</v>
      </c>
      <c r="Z193" s="223">
        <f t="shared" si="43"/>
        <v>0</v>
      </c>
      <c r="AA193" s="223">
        <f t="shared" si="43"/>
        <v>0</v>
      </c>
      <c r="AB193" s="223">
        <f t="shared" si="43"/>
        <v>0</v>
      </c>
      <c r="AC193" s="223">
        <f t="shared" si="43"/>
        <v>0</v>
      </c>
      <c r="AD193" s="223">
        <f t="shared" si="43"/>
        <v>0</v>
      </c>
      <c r="AE193" s="223">
        <f t="shared" si="43"/>
        <v>0</v>
      </c>
      <c r="AF193" s="223">
        <f t="shared" si="43"/>
        <v>0</v>
      </c>
      <c r="AG193" s="223">
        <f t="shared" si="43"/>
        <v>0</v>
      </c>
      <c r="AH193" s="223">
        <f t="shared" si="43"/>
        <v>0</v>
      </c>
      <c r="AI193" s="224">
        <f t="shared" si="43"/>
        <v>0</v>
      </c>
      <c r="AJ193" s="224">
        <f t="shared" si="43"/>
        <v>0</v>
      </c>
      <c r="AK193" s="239">
        <f t="shared" si="43"/>
        <v>0</v>
      </c>
      <c r="AL193" s="239">
        <f t="shared" si="51"/>
        <v>0</v>
      </c>
      <c r="AM193" s="239">
        <f t="shared" si="51"/>
        <v>0</v>
      </c>
      <c r="AN193" s="242">
        <f t="shared" si="51"/>
        <v>0</v>
      </c>
      <c r="AO193" s="242">
        <f t="shared" si="51"/>
        <v>0</v>
      </c>
      <c r="AP193" s="227">
        <f t="shared" si="51"/>
        <v>0</v>
      </c>
      <c r="AQ193" s="227">
        <f t="shared" si="51"/>
        <v>0</v>
      </c>
      <c r="AR193" s="227">
        <f t="shared" si="51"/>
        <v>0</v>
      </c>
      <c r="AS193" s="227">
        <f t="shared" si="51"/>
        <v>0</v>
      </c>
      <c r="AT193" s="227">
        <f t="shared" si="51"/>
        <v>0</v>
      </c>
      <c r="AU193" s="242">
        <f t="shared" si="51"/>
        <v>0</v>
      </c>
      <c r="AV193" s="242">
        <f t="shared" si="51"/>
        <v>0</v>
      </c>
      <c r="AW193" s="242">
        <f t="shared" si="51"/>
        <v>0</v>
      </c>
      <c r="AX193" s="242">
        <f t="shared" si="51"/>
        <v>0</v>
      </c>
      <c r="AY193" s="242">
        <f t="shared" si="51"/>
        <v>0</v>
      </c>
      <c r="AZ193" s="242">
        <f t="shared" si="51"/>
        <v>0</v>
      </c>
      <c r="BA193" s="240">
        <f t="shared" si="51"/>
        <v>0</v>
      </c>
      <c r="BB193" s="240">
        <f t="shared" si="48"/>
        <v>0</v>
      </c>
      <c r="BC193" s="240">
        <f t="shared" si="48"/>
        <v>0</v>
      </c>
      <c r="BD193" s="240">
        <f t="shared" si="48"/>
        <v>0</v>
      </c>
      <c r="BE193" s="233">
        <f t="shared" si="48"/>
        <v>0</v>
      </c>
      <c r="BF193" s="233">
        <f t="shared" si="48"/>
        <v>0</v>
      </c>
      <c r="BG193" s="232">
        <f t="shared" si="48"/>
        <v>0</v>
      </c>
      <c r="BH193" s="232">
        <f t="shared" si="48"/>
        <v>0</v>
      </c>
      <c r="BI193" s="232">
        <f t="shared" si="48"/>
        <v>0</v>
      </c>
      <c r="BJ193" s="232">
        <f t="shared" si="48"/>
        <v>0</v>
      </c>
      <c r="BK193" s="232">
        <f t="shared" si="48"/>
        <v>0</v>
      </c>
      <c r="BL193" s="232">
        <f t="shared" si="48"/>
        <v>0</v>
      </c>
      <c r="BM193" s="232">
        <f t="shared" si="48"/>
        <v>0</v>
      </c>
      <c r="BN193" s="232">
        <f t="shared" si="48"/>
        <v>0</v>
      </c>
      <c r="BO193" s="232">
        <f t="shared" si="48"/>
        <v>0</v>
      </c>
      <c r="BP193" s="243">
        <f t="shared" si="48"/>
        <v>0</v>
      </c>
      <c r="BQ193" s="243">
        <f t="shared" si="48"/>
        <v>0</v>
      </c>
      <c r="BR193" s="243">
        <f t="shared" si="49"/>
        <v>0</v>
      </c>
      <c r="BS193" s="232">
        <f t="shared" si="49"/>
        <v>0</v>
      </c>
      <c r="BT193" s="232">
        <f t="shared" si="49"/>
        <v>0</v>
      </c>
      <c r="BU193" s="243">
        <f t="shared" si="49"/>
        <v>0</v>
      </c>
      <c r="BV193" s="232">
        <f t="shared" si="49"/>
        <v>0</v>
      </c>
      <c r="BW193" s="232">
        <f t="shared" si="49"/>
        <v>0</v>
      </c>
      <c r="BX193" s="232">
        <f t="shared" si="49"/>
        <v>0</v>
      </c>
      <c r="BY193" s="232">
        <f t="shared" si="49"/>
        <v>0</v>
      </c>
      <c r="BZ193" s="232">
        <f t="shared" si="49"/>
        <v>0</v>
      </c>
      <c r="CA193" s="232">
        <f t="shared" si="49"/>
        <v>0</v>
      </c>
      <c r="CB193" s="241">
        <f t="shared" si="49"/>
        <v>0</v>
      </c>
      <c r="CC193" s="243">
        <f t="shared" si="49"/>
        <v>0</v>
      </c>
      <c r="CD193" s="232">
        <f t="shared" si="49"/>
        <v>0</v>
      </c>
      <c r="CE193" s="243">
        <f t="shared" si="49"/>
        <v>0</v>
      </c>
      <c r="CF193" s="243">
        <f t="shared" si="49"/>
        <v>0</v>
      </c>
      <c r="CG193" s="243">
        <f t="shared" si="49"/>
        <v>0</v>
      </c>
      <c r="CH193" s="232">
        <f t="shared" si="52"/>
        <v>0</v>
      </c>
      <c r="CI193" s="232">
        <f t="shared" si="50"/>
        <v>0</v>
      </c>
      <c r="CJ193" s="232">
        <f t="shared" si="50"/>
        <v>0</v>
      </c>
      <c r="CK193" s="232">
        <f t="shared" si="50"/>
        <v>0</v>
      </c>
      <c r="CL193" s="232">
        <f t="shared" si="50"/>
        <v>0</v>
      </c>
      <c r="CM193" s="223">
        <f t="shared" si="50"/>
        <v>0</v>
      </c>
      <c r="CN193" s="223">
        <f t="shared" si="50"/>
        <v>0</v>
      </c>
      <c r="CO193" s="223">
        <f t="shared" si="50"/>
        <v>0</v>
      </c>
      <c r="CP193" s="223">
        <f t="shared" si="50"/>
        <v>0</v>
      </c>
      <c r="CQ193" s="223">
        <f t="shared" si="50"/>
        <v>0</v>
      </c>
      <c r="CR193" s="223">
        <f t="shared" si="50"/>
        <v>0</v>
      </c>
      <c r="CS193" s="223">
        <f t="shared" si="50"/>
        <v>0</v>
      </c>
      <c r="CT193" s="223">
        <f t="shared" si="50"/>
        <v>0</v>
      </c>
      <c r="CU193" s="223">
        <f t="shared" si="50"/>
        <v>0</v>
      </c>
      <c r="CV193" s="223">
        <f t="shared" si="50"/>
        <v>0</v>
      </c>
      <c r="CW193" s="223">
        <f t="shared" si="50"/>
        <v>0</v>
      </c>
      <c r="CX193" s="223">
        <f t="shared" si="50"/>
        <v>0</v>
      </c>
      <c r="CY193" s="223">
        <f t="shared" si="53"/>
        <v>0</v>
      </c>
      <c r="CZ193" s="223">
        <f t="shared" si="53"/>
        <v>0</v>
      </c>
      <c r="DA193" s="223">
        <f t="shared" si="53"/>
        <v>0</v>
      </c>
      <c r="DB193" s="191"/>
      <c r="DC193" s="191"/>
      <c r="DD193" s="191"/>
      <c r="DE193" s="191"/>
      <c r="DF193" s="191"/>
      <c r="DG193" s="191"/>
      <c r="DH193" s="191"/>
      <c r="DI193" s="191"/>
      <c r="DJ193" s="191"/>
      <c r="DK193" s="191"/>
      <c r="DL193" s="191"/>
      <c r="DM193" s="191"/>
      <c r="DN193" s="191"/>
      <c r="DO193" s="191"/>
      <c r="DP193" s="191"/>
      <c r="DQ193" s="191"/>
      <c r="DR193" s="191"/>
      <c r="DS193" s="230" t="str">
        <f t="shared" si="46"/>
        <v>23S</v>
      </c>
      <c r="DT193" s="191"/>
      <c r="DU193" s="191"/>
      <c r="DV193" s="191"/>
      <c r="DW193" s="191"/>
      <c r="DX193" s="191"/>
      <c r="DY193" s="191"/>
      <c r="DZ193" s="191"/>
      <c r="EA193" s="231">
        <f>IF($C$105=$B$106,BZ$115,IF($C$105=$B$107,BZ$116,IF($C$105=$B$108,BZ$117,"")))</f>
        <v>0</v>
      </c>
      <c r="EB193" s="191"/>
      <c r="EC193" s="191"/>
      <c r="ED193" s="191"/>
      <c r="EE193" s="191"/>
      <c r="EF193" s="191"/>
      <c r="EG193" s="191"/>
      <c r="EH193" s="191"/>
      <c r="EI193" s="191"/>
    </row>
    <row r="194" spans="1:139" x14ac:dyDescent="0.35">
      <c r="A194" s="191">
        <f t="shared" si="45"/>
        <v>0</v>
      </c>
      <c r="B194" s="191">
        <f t="shared" si="47"/>
        <v>74</v>
      </c>
      <c r="C194" s="191"/>
      <c r="D194" s="191" t="s">
        <v>424</v>
      </c>
      <c r="E194" s="191" t="s">
        <v>353</v>
      </c>
      <c r="F194" s="191"/>
      <c r="G194" s="223">
        <f t="shared" si="44"/>
        <v>0</v>
      </c>
      <c r="H194" s="223">
        <f t="shared" si="44"/>
        <v>0</v>
      </c>
      <c r="I194" s="223">
        <f t="shared" si="44"/>
        <v>0</v>
      </c>
      <c r="J194" s="223">
        <f t="shared" si="44"/>
        <v>0</v>
      </c>
      <c r="K194" s="223">
        <f t="shared" si="44"/>
        <v>0</v>
      </c>
      <c r="L194" s="223">
        <f t="shared" si="44"/>
        <v>0</v>
      </c>
      <c r="M194" s="223">
        <f t="shared" si="44"/>
        <v>0</v>
      </c>
      <c r="N194" s="223">
        <f t="shared" si="44"/>
        <v>0</v>
      </c>
      <c r="O194" s="223">
        <f t="shared" si="44"/>
        <v>0</v>
      </c>
      <c r="P194" s="223">
        <f t="shared" si="44"/>
        <v>0</v>
      </c>
      <c r="Q194" s="223">
        <f t="shared" si="44"/>
        <v>0</v>
      </c>
      <c r="R194" s="223">
        <f t="shared" si="44"/>
        <v>0</v>
      </c>
      <c r="S194" s="223">
        <f t="shared" si="44"/>
        <v>0</v>
      </c>
      <c r="T194" s="223">
        <f t="shared" si="44"/>
        <v>0</v>
      </c>
      <c r="U194" s="223">
        <f t="shared" si="44"/>
        <v>0</v>
      </c>
      <c r="V194" s="223">
        <f t="shared" si="43"/>
        <v>0</v>
      </c>
      <c r="W194" s="223">
        <f t="shared" si="43"/>
        <v>0</v>
      </c>
      <c r="X194" s="223">
        <f t="shared" si="43"/>
        <v>0</v>
      </c>
      <c r="Y194" s="223">
        <f t="shared" si="43"/>
        <v>0</v>
      </c>
      <c r="Z194" s="223">
        <f t="shared" si="43"/>
        <v>0</v>
      </c>
      <c r="AA194" s="223">
        <f t="shared" si="43"/>
        <v>0</v>
      </c>
      <c r="AB194" s="223">
        <f t="shared" si="43"/>
        <v>0</v>
      </c>
      <c r="AC194" s="223">
        <f t="shared" si="43"/>
        <v>0</v>
      </c>
      <c r="AD194" s="223">
        <f t="shared" si="43"/>
        <v>0</v>
      </c>
      <c r="AE194" s="223">
        <f t="shared" si="43"/>
        <v>0</v>
      </c>
      <c r="AF194" s="223">
        <f t="shared" si="43"/>
        <v>0</v>
      </c>
      <c r="AG194" s="223">
        <f t="shared" si="43"/>
        <v>0</v>
      </c>
      <c r="AH194" s="223">
        <f t="shared" si="43"/>
        <v>0</v>
      </c>
      <c r="AI194" s="223">
        <f t="shared" si="43"/>
        <v>0</v>
      </c>
      <c r="AJ194" s="224">
        <f t="shared" si="43"/>
        <v>0</v>
      </c>
      <c r="AK194" s="224">
        <f t="shared" si="43"/>
        <v>0</v>
      </c>
      <c r="AL194" s="239">
        <f t="shared" si="51"/>
        <v>0</v>
      </c>
      <c r="AM194" s="239">
        <f t="shared" si="51"/>
        <v>0</v>
      </c>
      <c r="AN194" s="239">
        <f t="shared" si="51"/>
        <v>0</v>
      </c>
      <c r="AO194" s="242">
        <f t="shared" si="51"/>
        <v>0</v>
      </c>
      <c r="AP194" s="242">
        <f t="shared" si="51"/>
        <v>0</v>
      </c>
      <c r="AQ194" s="227">
        <f t="shared" si="51"/>
        <v>0</v>
      </c>
      <c r="AR194" s="227">
        <f t="shared" si="51"/>
        <v>0</v>
      </c>
      <c r="AS194" s="227">
        <f t="shared" si="51"/>
        <v>0</v>
      </c>
      <c r="AT194" s="227">
        <f t="shared" si="51"/>
        <v>0</v>
      </c>
      <c r="AU194" s="242">
        <f t="shared" si="51"/>
        <v>0</v>
      </c>
      <c r="AV194" s="242">
        <f t="shared" si="51"/>
        <v>0</v>
      </c>
      <c r="AW194" s="242">
        <f t="shared" si="51"/>
        <v>0</v>
      </c>
      <c r="AX194" s="242">
        <f t="shared" si="51"/>
        <v>0</v>
      </c>
      <c r="AY194" s="242">
        <f t="shared" si="51"/>
        <v>0</v>
      </c>
      <c r="AZ194" s="240">
        <f t="shared" si="51"/>
        <v>0</v>
      </c>
      <c r="BA194" s="240">
        <f t="shared" si="51"/>
        <v>0</v>
      </c>
      <c r="BB194" s="240">
        <f t="shared" si="48"/>
        <v>0</v>
      </c>
      <c r="BC194" s="240">
        <f t="shared" si="48"/>
        <v>0</v>
      </c>
      <c r="BD194" s="240">
        <f t="shared" si="48"/>
        <v>0</v>
      </c>
      <c r="BE194" s="240">
        <f t="shared" si="48"/>
        <v>0</v>
      </c>
      <c r="BF194" s="240">
        <f t="shared" si="48"/>
        <v>0</v>
      </c>
      <c r="BG194" s="232">
        <f t="shared" si="48"/>
        <v>0</v>
      </c>
      <c r="BH194" s="232">
        <f t="shared" si="48"/>
        <v>0</v>
      </c>
      <c r="BI194" s="232">
        <f t="shared" si="48"/>
        <v>0</v>
      </c>
      <c r="BJ194" s="232">
        <f t="shared" si="48"/>
        <v>0</v>
      </c>
      <c r="BK194" s="232">
        <f t="shared" si="48"/>
        <v>0</v>
      </c>
      <c r="BL194" s="232">
        <f t="shared" si="48"/>
        <v>0</v>
      </c>
      <c r="BM194" s="232">
        <f t="shared" si="48"/>
        <v>0</v>
      </c>
      <c r="BN194" s="232">
        <f t="shared" si="48"/>
        <v>0</v>
      </c>
      <c r="BO194" s="232">
        <f t="shared" si="48"/>
        <v>0</v>
      </c>
      <c r="BP194" s="243">
        <f t="shared" si="48"/>
        <v>0</v>
      </c>
      <c r="BQ194" s="243">
        <f t="shared" si="48"/>
        <v>0</v>
      </c>
      <c r="BR194" s="243">
        <f t="shared" si="49"/>
        <v>0</v>
      </c>
      <c r="BS194" s="232">
        <f t="shared" si="49"/>
        <v>0</v>
      </c>
      <c r="BT194" s="243">
        <f t="shared" si="49"/>
        <v>0</v>
      </c>
      <c r="BU194" s="243">
        <f t="shared" si="49"/>
        <v>0</v>
      </c>
      <c r="BV194" s="232">
        <f t="shared" si="49"/>
        <v>0</v>
      </c>
      <c r="BW194" s="232">
        <f t="shared" si="49"/>
        <v>0</v>
      </c>
      <c r="BX194" s="232">
        <f t="shared" si="49"/>
        <v>0</v>
      </c>
      <c r="BY194" s="232">
        <f t="shared" si="49"/>
        <v>0</v>
      </c>
      <c r="BZ194" s="232">
        <f t="shared" si="49"/>
        <v>0</v>
      </c>
      <c r="CA194" s="232">
        <f t="shared" si="49"/>
        <v>0</v>
      </c>
      <c r="CB194" s="232">
        <f t="shared" si="49"/>
        <v>0</v>
      </c>
      <c r="CC194" s="243">
        <f t="shared" si="49"/>
        <v>0</v>
      </c>
      <c r="CD194" s="243">
        <f t="shared" si="49"/>
        <v>0</v>
      </c>
      <c r="CE194" s="243">
        <f t="shared" si="49"/>
        <v>0</v>
      </c>
      <c r="CF194" s="243">
        <f t="shared" si="49"/>
        <v>0</v>
      </c>
      <c r="CG194" s="243">
        <f t="shared" si="49"/>
        <v>0</v>
      </c>
      <c r="CH194" s="232">
        <f t="shared" si="52"/>
        <v>0</v>
      </c>
      <c r="CI194" s="232">
        <f t="shared" si="50"/>
        <v>0</v>
      </c>
      <c r="CJ194" s="232">
        <f t="shared" si="50"/>
        <v>0</v>
      </c>
      <c r="CK194" s="232">
        <f t="shared" si="50"/>
        <v>0</v>
      </c>
      <c r="CL194" s="232">
        <f t="shared" si="50"/>
        <v>0</v>
      </c>
      <c r="CM194" s="232">
        <f t="shared" si="50"/>
        <v>0</v>
      </c>
      <c r="CN194" s="223">
        <f t="shared" si="50"/>
        <v>0</v>
      </c>
      <c r="CO194" s="223">
        <f t="shared" si="50"/>
        <v>0</v>
      </c>
      <c r="CP194" s="223">
        <f t="shared" si="50"/>
        <v>0</v>
      </c>
      <c r="CQ194" s="223">
        <f t="shared" si="50"/>
        <v>0</v>
      </c>
      <c r="CR194" s="223">
        <f t="shared" si="50"/>
        <v>0</v>
      </c>
      <c r="CS194" s="223">
        <f t="shared" si="50"/>
        <v>0</v>
      </c>
      <c r="CT194" s="223">
        <f t="shared" si="50"/>
        <v>0</v>
      </c>
      <c r="CU194" s="223">
        <f t="shared" si="50"/>
        <v>0</v>
      </c>
      <c r="CV194" s="223">
        <f t="shared" si="50"/>
        <v>0</v>
      </c>
      <c r="CW194" s="223">
        <f t="shared" si="50"/>
        <v>0</v>
      </c>
      <c r="CX194" s="223">
        <f t="shared" si="50"/>
        <v>0</v>
      </c>
      <c r="CY194" s="223">
        <f t="shared" si="53"/>
        <v>0</v>
      </c>
      <c r="CZ194" s="223">
        <f t="shared" si="53"/>
        <v>0</v>
      </c>
      <c r="DA194" s="223">
        <f t="shared" si="53"/>
        <v>0</v>
      </c>
      <c r="DB194" s="191"/>
      <c r="DC194" s="191"/>
      <c r="DD194" s="191"/>
      <c r="DE194" s="191"/>
      <c r="DF194" s="191"/>
      <c r="DG194" s="191"/>
      <c r="DH194" s="191"/>
      <c r="DI194" s="191"/>
      <c r="DJ194" s="191"/>
      <c r="DK194" s="191"/>
      <c r="DL194" s="191"/>
      <c r="DM194" s="191"/>
      <c r="DN194" s="191"/>
      <c r="DO194" s="191"/>
      <c r="DP194" s="191"/>
      <c r="DQ194" s="191"/>
      <c r="DR194" s="191"/>
      <c r="DS194" s="230" t="str">
        <f t="shared" si="46"/>
        <v>24S</v>
      </c>
      <c r="DT194" s="191"/>
      <c r="DU194" s="191"/>
      <c r="DV194" s="191"/>
      <c r="DW194" s="191"/>
      <c r="DX194" s="191"/>
      <c r="DY194" s="191"/>
      <c r="DZ194" s="191"/>
      <c r="EA194" s="231">
        <f>IF($C$105=$B$106,CA$115,IF($C$105=$B$107,CA$116,IF($C$105=$B$108,CA$117,"")))</f>
        <v>0</v>
      </c>
      <c r="EB194" s="191"/>
      <c r="EC194" s="191"/>
      <c r="ED194" s="191"/>
      <c r="EE194" s="191"/>
      <c r="EF194" s="191"/>
      <c r="EG194" s="191"/>
      <c r="EH194" s="191"/>
      <c r="EI194" s="191"/>
    </row>
    <row r="195" spans="1:139" x14ac:dyDescent="0.35">
      <c r="A195" s="191">
        <f t="shared" si="45"/>
        <v>0</v>
      </c>
      <c r="B195" s="191">
        <f t="shared" si="47"/>
        <v>75</v>
      </c>
      <c r="C195" s="191"/>
      <c r="D195" s="191" t="s">
        <v>425</v>
      </c>
      <c r="E195" s="191" t="s">
        <v>355</v>
      </c>
      <c r="F195" s="191"/>
      <c r="G195" s="223">
        <f t="shared" si="44"/>
        <v>0</v>
      </c>
      <c r="H195" s="223">
        <f t="shared" si="44"/>
        <v>0</v>
      </c>
      <c r="I195" s="223">
        <f t="shared" si="44"/>
        <v>0</v>
      </c>
      <c r="J195" s="223">
        <f t="shared" si="44"/>
        <v>0</v>
      </c>
      <c r="K195" s="223">
        <f t="shared" si="44"/>
        <v>0</v>
      </c>
      <c r="L195" s="223">
        <f t="shared" si="44"/>
        <v>0</v>
      </c>
      <c r="M195" s="223">
        <f t="shared" si="44"/>
        <v>0</v>
      </c>
      <c r="N195" s="223">
        <f t="shared" si="44"/>
        <v>0</v>
      </c>
      <c r="O195" s="223">
        <f t="shared" si="44"/>
        <v>0</v>
      </c>
      <c r="P195" s="223">
        <f t="shared" si="44"/>
        <v>0</v>
      </c>
      <c r="Q195" s="223">
        <f t="shared" si="44"/>
        <v>0</v>
      </c>
      <c r="R195" s="223">
        <f t="shared" si="44"/>
        <v>0</v>
      </c>
      <c r="S195" s="223">
        <f t="shared" si="44"/>
        <v>0</v>
      </c>
      <c r="T195" s="223">
        <f t="shared" si="44"/>
        <v>0</v>
      </c>
      <c r="U195" s="223">
        <f t="shared" si="44"/>
        <v>0</v>
      </c>
      <c r="V195" s="223">
        <f t="shared" si="43"/>
        <v>0</v>
      </c>
      <c r="W195" s="223">
        <f t="shared" si="43"/>
        <v>0</v>
      </c>
      <c r="X195" s="223">
        <f t="shared" si="43"/>
        <v>0</v>
      </c>
      <c r="Y195" s="223">
        <f t="shared" si="43"/>
        <v>0</v>
      </c>
      <c r="Z195" s="223">
        <f t="shared" si="43"/>
        <v>0</v>
      </c>
      <c r="AA195" s="223">
        <f t="shared" si="43"/>
        <v>0</v>
      </c>
      <c r="AB195" s="223">
        <f t="shared" si="43"/>
        <v>0</v>
      </c>
      <c r="AC195" s="223">
        <f t="shared" si="43"/>
        <v>0</v>
      </c>
      <c r="AD195" s="223">
        <f t="shared" si="43"/>
        <v>0</v>
      </c>
      <c r="AE195" s="223">
        <f t="shared" si="43"/>
        <v>0</v>
      </c>
      <c r="AF195" s="223">
        <f t="shared" si="43"/>
        <v>0</v>
      </c>
      <c r="AG195" s="223">
        <f t="shared" si="43"/>
        <v>0</v>
      </c>
      <c r="AH195" s="223">
        <f t="shared" si="43"/>
        <v>0</v>
      </c>
      <c r="AI195" s="223">
        <f t="shared" si="43"/>
        <v>0</v>
      </c>
      <c r="AJ195" s="224">
        <f t="shared" si="43"/>
        <v>0</v>
      </c>
      <c r="AK195" s="224">
        <f t="shared" si="43"/>
        <v>0</v>
      </c>
      <c r="AL195" s="239">
        <f t="shared" si="51"/>
        <v>0</v>
      </c>
      <c r="AM195" s="239">
        <f t="shared" si="51"/>
        <v>0</v>
      </c>
      <c r="AN195" s="239">
        <f t="shared" si="51"/>
        <v>0</v>
      </c>
      <c r="AO195" s="242">
        <f t="shared" si="51"/>
        <v>0</v>
      </c>
      <c r="AP195" s="242">
        <f t="shared" si="51"/>
        <v>0</v>
      </c>
      <c r="AQ195" s="227">
        <f t="shared" si="51"/>
        <v>0</v>
      </c>
      <c r="AR195" s="227">
        <f t="shared" si="51"/>
        <v>0</v>
      </c>
      <c r="AS195" s="227">
        <f t="shared" si="51"/>
        <v>0</v>
      </c>
      <c r="AT195" s="227">
        <f t="shared" si="51"/>
        <v>0</v>
      </c>
      <c r="AU195" s="227">
        <f t="shared" si="51"/>
        <v>0</v>
      </c>
      <c r="AV195" s="242">
        <f t="shared" si="51"/>
        <v>0</v>
      </c>
      <c r="AW195" s="242">
        <f t="shared" si="51"/>
        <v>0</v>
      </c>
      <c r="AX195" s="242">
        <f t="shared" si="51"/>
        <v>0</v>
      </c>
      <c r="AY195" s="240">
        <f t="shared" si="51"/>
        <v>0</v>
      </c>
      <c r="AZ195" s="240">
        <f t="shared" si="51"/>
        <v>0</v>
      </c>
      <c r="BA195" s="240">
        <f t="shared" si="51"/>
        <v>0</v>
      </c>
      <c r="BB195" s="240">
        <f t="shared" si="48"/>
        <v>0</v>
      </c>
      <c r="BC195" s="240">
        <f t="shared" si="48"/>
        <v>0</v>
      </c>
      <c r="BD195" s="240">
        <f t="shared" si="48"/>
        <v>0</v>
      </c>
      <c r="BE195" s="240">
        <f t="shared" si="48"/>
        <v>0</v>
      </c>
      <c r="BF195" s="240">
        <f t="shared" si="48"/>
        <v>0</v>
      </c>
      <c r="BG195" s="232">
        <f t="shared" si="48"/>
        <v>0</v>
      </c>
      <c r="BH195" s="232">
        <f t="shared" si="48"/>
        <v>0</v>
      </c>
      <c r="BI195" s="232">
        <f t="shared" si="48"/>
        <v>0</v>
      </c>
      <c r="BJ195" s="232">
        <f t="shared" si="48"/>
        <v>0</v>
      </c>
      <c r="BK195" s="232">
        <f t="shared" si="48"/>
        <v>0</v>
      </c>
      <c r="BL195" s="232">
        <f t="shared" si="48"/>
        <v>0</v>
      </c>
      <c r="BM195" s="232">
        <f t="shared" si="48"/>
        <v>0</v>
      </c>
      <c r="BN195" s="232">
        <f t="shared" si="48"/>
        <v>0</v>
      </c>
      <c r="BO195" s="232">
        <f t="shared" si="48"/>
        <v>0</v>
      </c>
      <c r="BP195" s="243">
        <f t="shared" si="48"/>
        <v>0</v>
      </c>
      <c r="BQ195" s="243">
        <f t="shared" si="48"/>
        <v>0</v>
      </c>
      <c r="BR195" s="243">
        <f t="shared" si="49"/>
        <v>0</v>
      </c>
      <c r="BS195" s="243">
        <f t="shared" si="49"/>
        <v>0</v>
      </c>
      <c r="BT195" s="243">
        <f t="shared" si="49"/>
        <v>0</v>
      </c>
      <c r="BU195" s="243">
        <f t="shared" si="49"/>
        <v>0</v>
      </c>
      <c r="BV195" s="232">
        <f t="shared" si="49"/>
        <v>0</v>
      </c>
      <c r="BW195" s="232">
        <f t="shared" si="49"/>
        <v>0</v>
      </c>
      <c r="BX195" s="232">
        <f t="shared" si="49"/>
        <v>0</v>
      </c>
      <c r="BY195" s="232">
        <f t="shared" si="49"/>
        <v>0</v>
      </c>
      <c r="BZ195" s="232">
        <f t="shared" si="49"/>
        <v>0</v>
      </c>
      <c r="CA195" s="232">
        <f t="shared" si="49"/>
        <v>0</v>
      </c>
      <c r="CB195" s="232">
        <f t="shared" si="49"/>
        <v>0</v>
      </c>
      <c r="CC195" s="243">
        <f t="shared" si="49"/>
        <v>0</v>
      </c>
      <c r="CD195" s="243">
        <f t="shared" si="49"/>
        <v>0</v>
      </c>
      <c r="CE195" s="243">
        <f t="shared" si="49"/>
        <v>0</v>
      </c>
      <c r="CF195" s="243">
        <f t="shared" si="49"/>
        <v>0</v>
      </c>
      <c r="CG195" s="243">
        <f t="shared" si="49"/>
        <v>0</v>
      </c>
      <c r="CH195" s="243">
        <f t="shared" si="52"/>
        <v>0</v>
      </c>
      <c r="CI195" s="232">
        <f t="shared" si="50"/>
        <v>0</v>
      </c>
      <c r="CJ195" s="232">
        <f t="shared" si="50"/>
        <v>0</v>
      </c>
      <c r="CK195" s="232">
        <f t="shared" si="50"/>
        <v>0</v>
      </c>
      <c r="CL195" s="232">
        <f t="shared" si="50"/>
        <v>0</v>
      </c>
      <c r="CM195" s="232">
        <f t="shared" si="50"/>
        <v>0</v>
      </c>
      <c r="CN195" s="243">
        <f t="shared" si="50"/>
        <v>0</v>
      </c>
      <c r="CO195" s="223">
        <f t="shared" si="50"/>
        <v>0</v>
      </c>
      <c r="CP195" s="223">
        <f t="shared" si="50"/>
        <v>0</v>
      </c>
      <c r="CQ195" s="223">
        <f t="shared" si="50"/>
        <v>0</v>
      </c>
      <c r="CR195" s="223">
        <f t="shared" si="50"/>
        <v>0</v>
      </c>
      <c r="CS195" s="223">
        <f t="shared" si="50"/>
        <v>0</v>
      </c>
      <c r="CT195" s="223">
        <f t="shared" si="50"/>
        <v>0</v>
      </c>
      <c r="CU195" s="223">
        <f t="shared" si="50"/>
        <v>0</v>
      </c>
      <c r="CV195" s="223">
        <f t="shared" si="50"/>
        <v>0</v>
      </c>
      <c r="CW195" s="223">
        <f t="shared" si="50"/>
        <v>0</v>
      </c>
      <c r="CX195" s="223">
        <f t="shared" si="50"/>
        <v>0</v>
      </c>
      <c r="CY195" s="223">
        <f t="shared" si="53"/>
        <v>0</v>
      </c>
      <c r="CZ195" s="223">
        <f t="shared" si="53"/>
        <v>0</v>
      </c>
      <c r="DA195" s="223">
        <f t="shared" si="53"/>
        <v>0</v>
      </c>
      <c r="DB195" s="191"/>
      <c r="DC195" s="191"/>
      <c r="DD195" s="191"/>
      <c r="DE195" s="191"/>
      <c r="DF195" s="191"/>
      <c r="DG195" s="191"/>
      <c r="DH195" s="191"/>
      <c r="DI195" s="191"/>
      <c r="DJ195" s="191"/>
      <c r="DK195" s="191"/>
      <c r="DL195" s="191"/>
      <c r="DM195" s="191"/>
      <c r="DN195" s="191"/>
      <c r="DO195" s="191"/>
      <c r="DP195" s="191"/>
      <c r="DQ195" s="191"/>
      <c r="DR195" s="191"/>
      <c r="DS195" s="230" t="str">
        <f t="shared" si="46"/>
        <v>25S</v>
      </c>
      <c r="DT195" s="191"/>
      <c r="DU195" s="191"/>
      <c r="DV195" s="191"/>
      <c r="DW195" s="191"/>
      <c r="DX195" s="191"/>
      <c r="DY195" s="191"/>
      <c r="DZ195" s="191"/>
      <c r="EA195" s="231">
        <f>IF($C$105=$B$106,CB$115,IF($C$105=$B$107,CB$116,IF($C$105=$B$108,CB$117,"")))</f>
        <v>0</v>
      </c>
      <c r="EB195" s="191"/>
      <c r="EC195" s="191"/>
      <c r="ED195" s="191"/>
      <c r="EE195" s="191"/>
      <c r="EF195" s="191"/>
      <c r="EG195" s="191"/>
      <c r="EH195" s="191"/>
      <c r="EI195" s="191"/>
    </row>
    <row r="196" spans="1:139" x14ac:dyDescent="0.35">
      <c r="A196" s="191">
        <f t="shared" si="45"/>
        <v>0</v>
      </c>
      <c r="B196" s="191">
        <f t="shared" si="47"/>
        <v>76</v>
      </c>
      <c r="C196" s="191"/>
      <c r="D196" s="191" t="s">
        <v>426</v>
      </c>
      <c r="E196" s="191" t="s">
        <v>357</v>
      </c>
      <c r="F196" s="191"/>
      <c r="G196" s="223">
        <f t="shared" si="44"/>
        <v>0</v>
      </c>
      <c r="H196" s="223">
        <f t="shared" si="44"/>
        <v>0</v>
      </c>
      <c r="I196" s="223">
        <f t="shared" si="44"/>
        <v>0</v>
      </c>
      <c r="J196" s="223">
        <f t="shared" si="44"/>
        <v>0</v>
      </c>
      <c r="K196" s="223">
        <f t="shared" si="44"/>
        <v>0</v>
      </c>
      <c r="L196" s="223">
        <f t="shared" si="44"/>
        <v>0</v>
      </c>
      <c r="M196" s="223">
        <f t="shared" si="44"/>
        <v>0</v>
      </c>
      <c r="N196" s="223">
        <f t="shared" si="44"/>
        <v>0</v>
      </c>
      <c r="O196" s="223">
        <f t="shared" si="44"/>
        <v>0</v>
      </c>
      <c r="P196" s="223">
        <f t="shared" si="44"/>
        <v>0</v>
      </c>
      <c r="Q196" s="223">
        <f t="shared" si="44"/>
        <v>0</v>
      </c>
      <c r="R196" s="223">
        <f t="shared" si="44"/>
        <v>0</v>
      </c>
      <c r="S196" s="223">
        <f t="shared" si="44"/>
        <v>0</v>
      </c>
      <c r="T196" s="223">
        <f t="shared" si="44"/>
        <v>0</v>
      </c>
      <c r="U196" s="223">
        <f t="shared" si="44"/>
        <v>0</v>
      </c>
      <c r="V196" s="223">
        <f t="shared" si="43"/>
        <v>0</v>
      </c>
      <c r="W196" s="223">
        <f t="shared" si="43"/>
        <v>0</v>
      </c>
      <c r="X196" s="223">
        <f t="shared" si="43"/>
        <v>0</v>
      </c>
      <c r="Y196" s="223">
        <f t="shared" si="43"/>
        <v>0</v>
      </c>
      <c r="Z196" s="223">
        <f t="shared" si="43"/>
        <v>0</v>
      </c>
      <c r="AA196" s="223">
        <f t="shared" si="43"/>
        <v>0</v>
      </c>
      <c r="AB196" s="223">
        <f t="shared" si="43"/>
        <v>0</v>
      </c>
      <c r="AC196" s="223">
        <f t="shared" si="43"/>
        <v>0</v>
      </c>
      <c r="AD196" s="223">
        <f t="shared" si="43"/>
        <v>0</v>
      </c>
      <c r="AE196" s="223">
        <f t="shared" si="43"/>
        <v>0</v>
      </c>
      <c r="AF196" s="223">
        <f t="shared" si="43"/>
        <v>0</v>
      </c>
      <c r="AG196" s="223">
        <f t="shared" si="43"/>
        <v>0</v>
      </c>
      <c r="AH196" s="223">
        <f t="shared" si="43"/>
        <v>0</v>
      </c>
      <c r="AI196" s="223">
        <f t="shared" si="43"/>
        <v>0</v>
      </c>
      <c r="AJ196" s="223">
        <f t="shared" si="43"/>
        <v>0</v>
      </c>
      <c r="AK196" s="224">
        <f t="shared" si="43"/>
        <v>0</v>
      </c>
      <c r="AL196" s="224">
        <f t="shared" si="51"/>
        <v>0</v>
      </c>
      <c r="AM196" s="239">
        <f t="shared" si="51"/>
        <v>0</v>
      </c>
      <c r="AN196" s="239">
        <f t="shared" si="51"/>
        <v>0</v>
      </c>
      <c r="AO196" s="239">
        <f t="shared" si="51"/>
        <v>0</v>
      </c>
      <c r="AP196" s="242">
        <f t="shared" si="51"/>
        <v>0</v>
      </c>
      <c r="AQ196" s="242">
        <f t="shared" si="51"/>
        <v>0</v>
      </c>
      <c r="AR196" s="227">
        <f t="shared" si="51"/>
        <v>0</v>
      </c>
      <c r="AS196" s="227">
        <f t="shared" si="51"/>
        <v>0</v>
      </c>
      <c r="AT196" s="227">
        <f t="shared" si="51"/>
        <v>0</v>
      </c>
      <c r="AU196" s="227">
        <f t="shared" si="51"/>
        <v>0</v>
      </c>
      <c r="AV196" s="227">
        <f t="shared" si="51"/>
        <v>0</v>
      </c>
      <c r="AW196" s="240">
        <f t="shared" si="51"/>
        <v>0</v>
      </c>
      <c r="AX196" s="240">
        <f t="shared" si="51"/>
        <v>0</v>
      </c>
      <c r="AY196" s="240">
        <f t="shared" si="51"/>
        <v>0</v>
      </c>
      <c r="AZ196" s="240">
        <f t="shared" si="51"/>
        <v>0</v>
      </c>
      <c r="BA196" s="240">
        <f t="shared" si="51"/>
        <v>0</v>
      </c>
      <c r="BB196" s="240">
        <f t="shared" si="48"/>
        <v>0</v>
      </c>
      <c r="BC196" s="240">
        <f t="shared" si="48"/>
        <v>0</v>
      </c>
      <c r="BD196" s="240">
        <f t="shared" si="48"/>
        <v>0</v>
      </c>
      <c r="BE196" s="240">
        <f t="shared" si="48"/>
        <v>0</v>
      </c>
      <c r="BF196" s="240">
        <f t="shared" si="48"/>
        <v>0</v>
      </c>
      <c r="BG196" s="240">
        <f t="shared" si="48"/>
        <v>0</v>
      </c>
      <c r="BH196" s="232">
        <f t="shared" si="48"/>
        <v>0</v>
      </c>
      <c r="BI196" s="232">
        <f t="shared" si="48"/>
        <v>0</v>
      </c>
      <c r="BJ196" s="232">
        <f t="shared" si="48"/>
        <v>0</v>
      </c>
      <c r="BK196" s="232">
        <f t="shared" si="48"/>
        <v>0</v>
      </c>
      <c r="BL196" s="232">
        <f t="shared" si="48"/>
        <v>0</v>
      </c>
      <c r="BM196" s="232">
        <f t="shared" si="48"/>
        <v>0</v>
      </c>
      <c r="BN196" s="232">
        <f t="shared" si="48"/>
        <v>0</v>
      </c>
      <c r="BO196" s="243">
        <f t="shared" si="48"/>
        <v>0</v>
      </c>
      <c r="BP196" s="243">
        <f t="shared" si="48"/>
        <v>0</v>
      </c>
      <c r="BQ196" s="243">
        <f t="shared" si="48"/>
        <v>0</v>
      </c>
      <c r="BR196" s="243">
        <f t="shared" si="49"/>
        <v>0</v>
      </c>
      <c r="BS196" s="243">
        <f t="shared" si="49"/>
        <v>0</v>
      </c>
      <c r="BT196" s="243">
        <f t="shared" si="49"/>
        <v>0</v>
      </c>
      <c r="BU196" s="243">
        <f t="shared" si="49"/>
        <v>0</v>
      </c>
      <c r="BV196" s="232">
        <f t="shared" si="49"/>
        <v>0</v>
      </c>
      <c r="BW196" s="232">
        <f t="shared" si="49"/>
        <v>0</v>
      </c>
      <c r="BX196" s="232">
        <f t="shared" si="49"/>
        <v>0</v>
      </c>
      <c r="BY196" s="232">
        <f t="shared" si="49"/>
        <v>0</v>
      </c>
      <c r="BZ196" s="232">
        <f t="shared" si="49"/>
        <v>0</v>
      </c>
      <c r="CA196" s="232">
        <f t="shared" si="49"/>
        <v>0</v>
      </c>
      <c r="CB196" s="232">
        <f t="shared" si="49"/>
        <v>0</v>
      </c>
      <c r="CC196" s="232">
        <f t="shared" si="49"/>
        <v>0</v>
      </c>
      <c r="CD196" s="232">
        <f t="shared" si="49"/>
        <v>0</v>
      </c>
      <c r="CE196" s="243">
        <f t="shared" si="49"/>
        <v>0</v>
      </c>
      <c r="CF196" s="243">
        <f t="shared" si="49"/>
        <v>0</v>
      </c>
      <c r="CG196" s="243">
        <f t="shared" si="49"/>
        <v>0</v>
      </c>
      <c r="CH196" s="232">
        <f t="shared" si="52"/>
        <v>0</v>
      </c>
      <c r="CI196" s="232">
        <f t="shared" si="50"/>
        <v>0</v>
      </c>
      <c r="CJ196" s="232">
        <f t="shared" si="50"/>
        <v>0</v>
      </c>
      <c r="CK196" s="232">
        <f t="shared" si="50"/>
        <v>0</v>
      </c>
      <c r="CL196" s="232">
        <f t="shared" si="50"/>
        <v>0</v>
      </c>
      <c r="CM196" s="243">
        <f t="shared" si="50"/>
        <v>0</v>
      </c>
      <c r="CN196" s="243">
        <f t="shared" si="50"/>
        <v>0</v>
      </c>
      <c r="CO196" s="243">
        <f t="shared" si="50"/>
        <v>0</v>
      </c>
      <c r="CP196" s="223">
        <f t="shared" si="50"/>
        <v>0</v>
      </c>
      <c r="CQ196" s="223">
        <f t="shared" si="50"/>
        <v>0</v>
      </c>
      <c r="CR196" s="223">
        <f t="shared" si="50"/>
        <v>0</v>
      </c>
      <c r="CS196" s="223">
        <f t="shared" si="50"/>
        <v>0</v>
      </c>
      <c r="CT196" s="223">
        <f t="shared" si="50"/>
        <v>0</v>
      </c>
      <c r="CU196" s="223">
        <f t="shared" si="50"/>
        <v>0</v>
      </c>
      <c r="CV196" s="223">
        <f t="shared" si="50"/>
        <v>0</v>
      </c>
      <c r="CW196" s="223">
        <f t="shared" si="50"/>
        <v>0</v>
      </c>
      <c r="CX196" s="223">
        <f t="shared" si="50"/>
        <v>0</v>
      </c>
      <c r="CY196" s="223">
        <f t="shared" si="53"/>
        <v>0</v>
      </c>
      <c r="CZ196" s="223">
        <f t="shared" si="53"/>
        <v>0</v>
      </c>
      <c r="DA196" s="223">
        <f t="shared" si="53"/>
        <v>0</v>
      </c>
      <c r="DB196" s="191"/>
      <c r="DC196" s="191"/>
      <c r="DD196" s="191"/>
      <c r="DE196" s="191"/>
      <c r="DF196" s="191"/>
      <c r="DG196" s="191"/>
      <c r="DH196" s="191"/>
      <c r="DI196" s="191"/>
      <c r="DJ196" s="191"/>
      <c r="DK196" s="191"/>
      <c r="DL196" s="191"/>
      <c r="DM196" s="191"/>
      <c r="DN196" s="191"/>
      <c r="DO196" s="191"/>
      <c r="DP196" s="191"/>
      <c r="DQ196" s="191"/>
      <c r="DR196" s="191"/>
      <c r="DS196" s="230" t="str">
        <f t="shared" si="46"/>
        <v>26S</v>
      </c>
      <c r="DT196" s="191"/>
      <c r="DU196" s="191"/>
      <c r="DV196" s="191"/>
      <c r="DW196" s="191"/>
      <c r="DX196" s="191"/>
      <c r="DY196" s="191"/>
      <c r="DZ196" s="191"/>
      <c r="EA196" s="231">
        <f>IF($C$105=$B$106,CC$115,IF($C$105=$B$107,CC$116,IF($C$105=$B$108,CC$117,"")))</f>
        <v>0</v>
      </c>
      <c r="EB196" s="191"/>
      <c r="EC196" s="191"/>
      <c r="ED196" s="191"/>
      <c r="EE196" s="191"/>
      <c r="EF196" s="191"/>
      <c r="EG196" s="191"/>
      <c r="EH196" s="191"/>
      <c r="EI196" s="191"/>
    </row>
    <row r="197" spans="1:139" x14ac:dyDescent="0.35">
      <c r="A197" s="191">
        <f t="shared" si="45"/>
        <v>0</v>
      </c>
      <c r="B197" s="191">
        <f t="shared" si="47"/>
        <v>77</v>
      </c>
      <c r="C197" s="191"/>
      <c r="D197" s="191" t="s">
        <v>427</v>
      </c>
      <c r="E197" s="191" t="s">
        <v>359</v>
      </c>
      <c r="F197" s="191"/>
      <c r="G197" s="223">
        <f t="shared" si="44"/>
        <v>0</v>
      </c>
      <c r="H197" s="223">
        <f t="shared" si="44"/>
        <v>0</v>
      </c>
      <c r="I197" s="223">
        <f t="shared" si="44"/>
        <v>0</v>
      </c>
      <c r="J197" s="223">
        <f t="shared" si="44"/>
        <v>0</v>
      </c>
      <c r="K197" s="223">
        <f t="shared" si="44"/>
        <v>0</v>
      </c>
      <c r="L197" s="223">
        <f t="shared" si="44"/>
        <v>0</v>
      </c>
      <c r="M197" s="223">
        <f t="shared" si="44"/>
        <v>0</v>
      </c>
      <c r="N197" s="223">
        <f t="shared" si="44"/>
        <v>0</v>
      </c>
      <c r="O197" s="223">
        <f t="shared" si="44"/>
        <v>0</v>
      </c>
      <c r="P197" s="223">
        <f t="shared" si="44"/>
        <v>0</v>
      </c>
      <c r="Q197" s="223">
        <f t="shared" si="44"/>
        <v>0</v>
      </c>
      <c r="R197" s="223">
        <f t="shared" si="44"/>
        <v>0</v>
      </c>
      <c r="S197" s="223">
        <f t="shared" si="44"/>
        <v>0</v>
      </c>
      <c r="T197" s="223">
        <f t="shared" si="44"/>
        <v>0</v>
      </c>
      <c r="U197" s="223">
        <f t="shared" si="44"/>
        <v>0</v>
      </c>
      <c r="V197" s="223">
        <f t="shared" si="43"/>
        <v>0</v>
      </c>
      <c r="W197" s="223">
        <f t="shared" si="43"/>
        <v>0</v>
      </c>
      <c r="X197" s="223">
        <f t="shared" si="43"/>
        <v>0</v>
      </c>
      <c r="Y197" s="223">
        <f t="shared" si="43"/>
        <v>0</v>
      </c>
      <c r="Z197" s="223">
        <f t="shared" si="43"/>
        <v>0</v>
      </c>
      <c r="AA197" s="223">
        <f t="shared" si="43"/>
        <v>0</v>
      </c>
      <c r="AB197" s="223">
        <f t="shared" si="43"/>
        <v>0</v>
      </c>
      <c r="AC197" s="223">
        <f t="shared" si="43"/>
        <v>0</v>
      </c>
      <c r="AD197" s="223">
        <f t="shared" si="43"/>
        <v>0</v>
      </c>
      <c r="AE197" s="223">
        <f t="shared" si="43"/>
        <v>0</v>
      </c>
      <c r="AF197" s="223">
        <f t="shared" si="43"/>
        <v>0</v>
      </c>
      <c r="AG197" s="223">
        <f t="shared" si="43"/>
        <v>0</v>
      </c>
      <c r="AH197" s="223">
        <f t="shared" si="43"/>
        <v>0</v>
      </c>
      <c r="AI197" s="223">
        <f t="shared" si="43"/>
        <v>0</v>
      </c>
      <c r="AJ197" s="223">
        <f t="shared" si="43"/>
        <v>0</v>
      </c>
      <c r="AK197" s="223">
        <f t="shared" si="43"/>
        <v>0</v>
      </c>
      <c r="AL197" s="224">
        <f t="shared" si="51"/>
        <v>0</v>
      </c>
      <c r="AM197" s="224">
        <f t="shared" si="51"/>
        <v>0</v>
      </c>
      <c r="AN197" s="239">
        <f t="shared" si="51"/>
        <v>0</v>
      </c>
      <c r="AO197" s="239">
        <f t="shared" si="51"/>
        <v>0</v>
      </c>
      <c r="AP197" s="239">
        <f t="shared" si="51"/>
        <v>0</v>
      </c>
      <c r="AQ197" s="227">
        <f t="shared" si="51"/>
        <v>0</v>
      </c>
      <c r="AR197" s="227">
        <f t="shared" si="51"/>
        <v>0</v>
      </c>
      <c r="AS197" s="227">
        <f t="shared" si="51"/>
        <v>0</v>
      </c>
      <c r="AT197" s="227">
        <f t="shared" si="51"/>
        <v>0</v>
      </c>
      <c r="AU197" s="227">
        <f t="shared" si="51"/>
        <v>0</v>
      </c>
      <c r="AV197" s="227">
        <f t="shared" si="51"/>
        <v>0</v>
      </c>
      <c r="AW197" s="227">
        <f t="shared" si="51"/>
        <v>0</v>
      </c>
      <c r="AX197" s="240">
        <f t="shared" si="51"/>
        <v>0</v>
      </c>
      <c r="AY197" s="240">
        <f t="shared" si="51"/>
        <v>0</v>
      </c>
      <c r="AZ197" s="240">
        <f t="shared" si="51"/>
        <v>0</v>
      </c>
      <c r="BA197" s="240">
        <f t="shared" si="51"/>
        <v>0</v>
      </c>
      <c r="BB197" s="240">
        <f t="shared" si="48"/>
        <v>0</v>
      </c>
      <c r="BC197" s="240">
        <f t="shared" si="48"/>
        <v>0</v>
      </c>
      <c r="BD197" s="240">
        <f t="shared" si="48"/>
        <v>0</v>
      </c>
      <c r="BE197" s="240">
        <f t="shared" si="48"/>
        <v>0</v>
      </c>
      <c r="BF197" s="240">
        <f t="shared" si="48"/>
        <v>0</v>
      </c>
      <c r="BG197" s="240">
        <f t="shared" si="48"/>
        <v>0</v>
      </c>
      <c r="BH197" s="232">
        <f t="shared" si="48"/>
        <v>0</v>
      </c>
      <c r="BI197" s="232">
        <f t="shared" si="48"/>
        <v>0</v>
      </c>
      <c r="BJ197" s="232">
        <f t="shared" si="48"/>
        <v>0</v>
      </c>
      <c r="BK197" s="232">
        <f t="shared" si="48"/>
        <v>0</v>
      </c>
      <c r="BL197" s="232">
        <f t="shared" si="48"/>
        <v>0</v>
      </c>
      <c r="BM197" s="232">
        <f t="shared" si="48"/>
        <v>0</v>
      </c>
      <c r="BN197" s="243">
        <f t="shared" si="48"/>
        <v>0</v>
      </c>
      <c r="BO197" s="243">
        <f t="shared" si="48"/>
        <v>0</v>
      </c>
      <c r="BP197" s="243">
        <f t="shared" si="48"/>
        <v>0</v>
      </c>
      <c r="BQ197" s="243">
        <f t="shared" si="48"/>
        <v>0</v>
      </c>
      <c r="BR197" s="243">
        <f t="shared" si="49"/>
        <v>0</v>
      </c>
      <c r="BS197" s="243">
        <f t="shared" si="49"/>
        <v>0</v>
      </c>
      <c r="BT197" s="243">
        <f t="shared" si="49"/>
        <v>0</v>
      </c>
      <c r="BU197" s="232">
        <f t="shared" si="49"/>
        <v>0</v>
      </c>
      <c r="BV197" s="232">
        <f t="shared" si="49"/>
        <v>0</v>
      </c>
      <c r="BW197" s="232">
        <f t="shared" si="49"/>
        <v>0</v>
      </c>
      <c r="BX197" s="232">
        <f t="shared" si="49"/>
        <v>0</v>
      </c>
      <c r="BY197" s="232">
        <f t="shared" si="49"/>
        <v>0</v>
      </c>
      <c r="BZ197" s="232">
        <f t="shared" si="49"/>
        <v>0</v>
      </c>
      <c r="CA197" s="232">
        <f t="shared" si="49"/>
        <v>0</v>
      </c>
      <c r="CB197" s="232">
        <f t="shared" si="49"/>
        <v>0</v>
      </c>
      <c r="CC197" s="232">
        <f t="shared" si="49"/>
        <v>0</v>
      </c>
      <c r="CD197" s="232">
        <f t="shared" si="49"/>
        <v>0</v>
      </c>
      <c r="CE197" s="232">
        <f t="shared" si="49"/>
        <v>0</v>
      </c>
      <c r="CF197" s="243">
        <f t="shared" si="49"/>
        <v>0</v>
      </c>
      <c r="CG197" s="243">
        <f t="shared" si="49"/>
        <v>0</v>
      </c>
      <c r="CH197" s="232">
        <f t="shared" si="52"/>
        <v>0</v>
      </c>
      <c r="CI197" s="232">
        <f t="shared" si="50"/>
        <v>0</v>
      </c>
      <c r="CJ197" s="232">
        <f t="shared" si="50"/>
        <v>0</v>
      </c>
      <c r="CK197" s="232">
        <f t="shared" si="50"/>
        <v>0</v>
      </c>
      <c r="CL197" s="232">
        <f t="shared" si="50"/>
        <v>0</v>
      </c>
      <c r="CM197" s="243">
        <f t="shared" si="50"/>
        <v>0</v>
      </c>
      <c r="CN197" s="243">
        <f t="shared" si="50"/>
        <v>0</v>
      </c>
      <c r="CO197" s="243">
        <f t="shared" si="50"/>
        <v>0</v>
      </c>
      <c r="CP197" s="243">
        <f t="shared" si="50"/>
        <v>0</v>
      </c>
      <c r="CQ197" s="223">
        <f t="shared" si="50"/>
        <v>0</v>
      </c>
      <c r="CR197" s="223">
        <f t="shared" si="50"/>
        <v>0</v>
      </c>
      <c r="CS197" s="223">
        <f t="shared" si="50"/>
        <v>0</v>
      </c>
      <c r="CT197" s="223">
        <f t="shared" si="50"/>
        <v>0</v>
      </c>
      <c r="CU197" s="223">
        <f t="shared" si="50"/>
        <v>0</v>
      </c>
      <c r="CV197" s="223">
        <f t="shared" si="50"/>
        <v>0</v>
      </c>
      <c r="CW197" s="223">
        <f t="shared" si="50"/>
        <v>0</v>
      </c>
      <c r="CX197" s="223">
        <f t="shared" si="50"/>
        <v>0</v>
      </c>
      <c r="CY197" s="223">
        <f t="shared" si="53"/>
        <v>0</v>
      </c>
      <c r="CZ197" s="223">
        <f t="shared" si="53"/>
        <v>0</v>
      </c>
      <c r="DA197" s="223">
        <f t="shared" si="53"/>
        <v>0</v>
      </c>
      <c r="DB197" s="191"/>
      <c r="DC197" s="191"/>
      <c r="DD197" s="191"/>
      <c r="DE197" s="191"/>
      <c r="DF197" s="191"/>
      <c r="DG197" s="191"/>
      <c r="DH197" s="191"/>
      <c r="DI197" s="191"/>
      <c r="DJ197" s="191"/>
      <c r="DK197" s="191"/>
      <c r="DL197" s="191"/>
      <c r="DM197" s="191"/>
      <c r="DN197" s="191"/>
      <c r="DO197" s="191"/>
      <c r="DP197" s="191"/>
      <c r="DQ197" s="191"/>
      <c r="DR197" s="191"/>
      <c r="DS197" s="230" t="str">
        <f t="shared" si="46"/>
        <v>27S</v>
      </c>
      <c r="DT197" s="191"/>
      <c r="DU197" s="191"/>
      <c r="DV197" s="191"/>
      <c r="DW197" s="191"/>
      <c r="DX197" s="191"/>
      <c r="DY197" s="191"/>
      <c r="DZ197" s="191"/>
      <c r="EA197" s="231">
        <f>IF($C$105=$B$106,CD$115,IF($C$105=$B$107,CD$116,IF($C$105=$B$108,CD$117,"")))</f>
        <v>0</v>
      </c>
      <c r="EB197" s="191"/>
      <c r="EC197" s="191"/>
      <c r="ED197" s="191"/>
      <c r="EE197" s="191"/>
      <c r="EF197" s="191"/>
      <c r="EG197" s="191"/>
      <c r="EH197" s="191"/>
      <c r="EI197" s="191"/>
    </row>
    <row r="198" spans="1:139" x14ac:dyDescent="0.35">
      <c r="A198" s="191">
        <f t="shared" si="45"/>
        <v>0</v>
      </c>
      <c r="B198" s="191">
        <f t="shared" si="47"/>
        <v>78</v>
      </c>
      <c r="C198" s="191"/>
      <c r="D198" s="191" t="s">
        <v>428</v>
      </c>
      <c r="E198" s="191" t="s">
        <v>361</v>
      </c>
      <c r="F198" s="191"/>
      <c r="G198" s="223">
        <f t="shared" si="44"/>
        <v>0</v>
      </c>
      <c r="H198" s="223">
        <f t="shared" si="44"/>
        <v>0</v>
      </c>
      <c r="I198" s="223">
        <f t="shared" si="44"/>
        <v>0</v>
      </c>
      <c r="J198" s="223">
        <f t="shared" si="44"/>
        <v>0</v>
      </c>
      <c r="K198" s="223">
        <f t="shared" si="44"/>
        <v>0</v>
      </c>
      <c r="L198" s="223">
        <f t="shared" si="44"/>
        <v>0</v>
      </c>
      <c r="M198" s="223">
        <f t="shared" si="44"/>
        <v>0</v>
      </c>
      <c r="N198" s="223">
        <f t="shared" si="44"/>
        <v>0</v>
      </c>
      <c r="O198" s="223">
        <f t="shared" si="44"/>
        <v>0</v>
      </c>
      <c r="P198" s="223">
        <f t="shared" si="44"/>
        <v>0</v>
      </c>
      <c r="Q198" s="223">
        <f t="shared" si="44"/>
        <v>0</v>
      </c>
      <c r="R198" s="223">
        <f t="shared" si="44"/>
        <v>0</v>
      </c>
      <c r="S198" s="223">
        <f t="shared" si="44"/>
        <v>0</v>
      </c>
      <c r="T198" s="223">
        <f t="shared" si="44"/>
        <v>0</v>
      </c>
      <c r="U198" s="223">
        <f t="shared" si="44"/>
        <v>0</v>
      </c>
      <c r="V198" s="223">
        <f t="shared" si="43"/>
        <v>0</v>
      </c>
      <c r="W198" s="223">
        <f t="shared" si="43"/>
        <v>0</v>
      </c>
      <c r="X198" s="223">
        <f t="shared" si="43"/>
        <v>0</v>
      </c>
      <c r="Y198" s="223">
        <f t="shared" si="43"/>
        <v>0</v>
      </c>
      <c r="Z198" s="223">
        <f t="shared" si="43"/>
        <v>0</v>
      </c>
      <c r="AA198" s="223">
        <f t="shared" si="43"/>
        <v>0</v>
      </c>
      <c r="AB198" s="223">
        <f t="shared" si="43"/>
        <v>0</v>
      </c>
      <c r="AC198" s="223">
        <f t="shared" si="43"/>
        <v>0</v>
      </c>
      <c r="AD198" s="223">
        <f t="shared" si="43"/>
        <v>0</v>
      </c>
      <c r="AE198" s="223">
        <f t="shared" si="43"/>
        <v>0</v>
      </c>
      <c r="AF198" s="223">
        <f t="shared" si="43"/>
        <v>0</v>
      </c>
      <c r="AG198" s="223">
        <f t="shared" si="43"/>
        <v>0</v>
      </c>
      <c r="AH198" s="223">
        <f t="shared" si="43"/>
        <v>0</v>
      </c>
      <c r="AI198" s="223">
        <f t="shared" si="43"/>
        <v>0</v>
      </c>
      <c r="AJ198" s="223">
        <f t="shared" si="43"/>
        <v>0</v>
      </c>
      <c r="AK198" s="223">
        <f t="shared" si="43"/>
        <v>0</v>
      </c>
      <c r="AL198" s="223">
        <f t="shared" si="51"/>
        <v>0</v>
      </c>
      <c r="AM198" s="223">
        <f t="shared" si="51"/>
        <v>0</v>
      </c>
      <c r="AN198" s="224">
        <f t="shared" si="51"/>
        <v>0</v>
      </c>
      <c r="AO198" s="239">
        <f t="shared" si="51"/>
        <v>0</v>
      </c>
      <c r="AP198" s="239">
        <f t="shared" si="51"/>
        <v>0</v>
      </c>
      <c r="AQ198" s="227">
        <f t="shared" si="51"/>
        <v>0</v>
      </c>
      <c r="AR198" s="227">
        <f t="shared" si="51"/>
        <v>0</v>
      </c>
      <c r="AS198" s="227">
        <f t="shared" si="51"/>
        <v>0</v>
      </c>
      <c r="AT198" s="227">
        <f t="shared" si="51"/>
        <v>0</v>
      </c>
      <c r="AU198" s="227">
        <f t="shared" si="51"/>
        <v>0</v>
      </c>
      <c r="AV198" s="227">
        <f t="shared" si="51"/>
        <v>0</v>
      </c>
      <c r="AW198" s="227">
        <f t="shared" si="51"/>
        <v>0</v>
      </c>
      <c r="AX198" s="240">
        <f t="shared" si="51"/>
        <v>0</v>
      </c>
      <c r="AY198" s="240">
        <f t="shared" si="51"/>
        <v>0</v>
      </c>
      <c r="AZ198" s="240">
        <f t="shared" si="51"/>
        <v>0</v>
      </c>
      <c r="BA198" s="240">
        <f t="shared" si="51"/>
        <v>0</v>
      </c>
      <c r="BB198" s="240">
        <f t="shared" si="48"/>
        <v>0</v>
      </c>
      <c r="BC198" s="240">
        <f t="shared" si="48"/>
        <v>0</v>
      </c>
      <c r="BD198" s="240">
        <f t="shared" si="48"/>
        <v>0</v>
      </c>
      <c r="BE198" s="240">
        <f t="shared" si="48"/>
        <v>0</v>
      </c>
      <c r="BF198" s="240">
        <f t="shared" si="48"/>
        <v>0</v>
      </c>
      <c r="BG198" s="240">
        <f t="shared" si="48"/>
        <v>0</v>
      </c>
      <c r="BH198" s="240">
        <f t="shared" si="48"/>
        <v>0</v>
      </c>
      <c r="BI198" s="232">
        <f t="shared" si="48"/>
        <v>0</v>
      </c>
      <c r="BJ198" s="232">
        <f t="shared" si="48"/>
        <v>0</v>
      </c>
      <c r="BK198" s="232">
        <f t="shared" si="48"/>
        <v>0</v>
      </c>
      <c r="BL198" s="232">
        <f t="shared" si="48"/>
        <v>0</v>
      </c>
      <c r="BM198" s="232">
        <f t="shared" si="48"/>
        <v>0</v>
      </c>
      <c r="BN198" s="232">
        <f t="shared" si="48"/>
        <v>0</v>
      </c>
      <c r="BO198" s="243">
        <f t="shared" si="48"/>
        <v>0</v>
      </c>
      <c r="BP198" s="243">
        <f t="shared" si="48"/>
        <v>0</v>
      </c>
      <c r="BQ198" s="243">
        <f t="shared" si="48"/>
        <v>0</v>
      </c>
      <c r="BR198" s="243">
        <f t="shared" si="49"/>
        <v>0</v>
      </c>
      <c r="BS198" s="232">
        <f t="shared" si="49"/>
        <v>0</v>
      </c>
      <c r="BT198" s="232">
        <f t="shared" si="49"/>
        <v>0</v>
      </c>
      <c r="BU198" s="232">
        <f t="shared" si="49"/>
        <v>0</v>
      </c>
      <c r="BV198" s="232">
        <f t="shared" si="49"/>
        <v>0</v>
      </c>
      <c r="BW198" s="232">
        <f t="shared" si="49"/>
        <v>0</v>
      </c>
      <c r="BX198" s="232">
        <f t="shared" si="49"/>
        <v>0</v>
      </c>
      <c r="BY198" s="232">
        <f t="shared" si="49"/>
        <v>0</v>
      </c>
      <c r="BZ198" s="232">
        <f t="shared" si="49"/>
        <v>0</v>
      </c>
      <c r="CA198" s="232">
        <f t="shared" si="49"/>
        <v>0</v>
      </c>
      <c r="CB198" s="232">
        <f t="shared" si="49"/>
        <v>0</v>
      </c>
      <c r="CC198" s="232">
        <f t="shared" si="49"/>
        <v>0</v>
      </c>
      <c r="CD198" s="232">
        <f t="shared" si="49"/>
        <v>0</v>
      </c>
      <c r="CE198" s="232">
        <f t="shared" si="49"/>
        <v>0</v>
      </c>
      <c r="CF198" s="232">
        <f t="shared" si="49"/>
        <v>0</v>
      </c>
      <c r="CG198" s="243">
        <f t="shared" si="49"/>
        <v>0</v>
      </c>
      <c r="CH198" s="243">
        <f t="shared" si="52"/>
        <v>0</v>
      </c>
      <c r="CI198" s="243">
        <f t="shared" si="50"/>
        <v>0</v>
      </c>
      <c r="CJ198" s="232">
        <f t="shared" si="50"/>
        <v>0</v>
      </c>
      <c r="CK198" s="232">
        <f t="shared" si="50"/>
        <v>0</v>
      </c>
      <c r="CL198" s="232">
        <f t="shared" si="50"/>
        <v>0</v>
      </c>
      <c r="CM198" s="243">
        <f t="shared" si="50"/>
        <v>0</v>
      </c>
      <c r="CN198" s="243">
        <f t="shared" si="50"/>
        <v>0</v>
      </c>
      <c r="CO198" s="243">
        <f t="shared" si="50"/>
        <v>0</v>
      </c>
      <c r="CP198" s="232">
        <f t="shared" si="50"/>
        <v>0</v>
      </c>
      <c r="CQ198" s="232">
        <f t="shared" si="50"/>
        <v>0</v>
      </c>
      <c r="CR198" s="223">
        <f t="shared" si="50"/>
        <v>0</v>
      </c>
      <c r="CS198" s="223">
        <f t="shared" si="50"/>
        <v>0</v>
      </c>
      <c r="CT198" s="223">
        <f t="shared" si="50"/>
        <v>0</v>
      </c>
      <c r="CU198" s="223">
        <f t="shared" si="50"/>
        <v>0</v>
      </c>
      <c r="CV198" s="223">
        <f t="shared" si="50"/>
        <v>0</v>
      </c>
      <c r="CW198" s="223">
        <f t="shared" si="50"/>
        <v>0</v>
      </c>
      <c r="CX198" s="223">
        <f t="shared" si="50"/>
        <v>0</v>
      </c>
      <c r="CY198" s="223">
        <f t="shared" si="53"/>
        <v>0</v>
      </c>
      <c r="CZ198" s="223">
        <f t="shared" si="53"/>
        <v>0</v>
      </c>
      <c r="DA198" s="223">
        <f t="shared" si="53"/>
        <v>0</v>
      </c>
      <c r="DB198" s="191"/>
      <c r="DC198" s="191"/>
      <c r="DD198" s="191"/>
      <c r="DE198" s="191"/>
      <c r="DF198" s="191"/>
      <c r="DG198" s="191"/>
      <c r="DH198" s="191"/>
      <c r="DI198" s="191"/>
      <c r="DJ198" s="191"/>
      <c r="DK198" s="191"/>
      <c r="DL198" s="191"/>
      <c r="DM198" s="191"/>
      <c r="DN198" s="191"/>
      <c r="DO198" s="191"/>
      <c r="DP198" s="191"/>
      <c r="DQ198" s="191"/>
      <c r="DR198" s="191"/>
      <c r="DS198" s="230" t="str">
        <f t="shared" si="46"/>
        <v>28S</v>
      </c>
      <c r="DT198" s="191"/>
      <c r="DU198" s="191"/>
      <c r="DV198" s="191"/>
      <c r="DW198" s="191"/>
      <c r="DX198" s="191"/>
      <c r="DY198" s="191"/>
      <c r="DZ198" s="191"/>
      <c r="EA198" s="231">
        <f>IF($C$105=$B$106,CE$115,IF($C$105=$B$107,CE$116,IF($C$105=$B$108,CE$117,"")))</f>
        <v>0</v>
      </c>
      <c r="EB198" s="191"/>
      <c r="EC198" s="191"/>
      <c r="ED198" s="191"/>
      <c r="EE198" s="191"/>
      <c r="EF198" s="191"/>
      <c r="EG198" s="191"/>
      <c r="EH198" s="191"/>
      <c r="EI198" s="191"/>
    </row>
    <row r="199" spans="1:139" x14ac:dyDescent="0.35">
      <c r="A199" s="191">
        <f t="shared" si="45"/>
        <v>0</v>
      </c>
      <c r="B199" s="191">
        <f t="shared" si="47"/>
        <v>79</v>
      </c>
      <c r="C199" s="191"/>
      <c r="D199" s="191" t="s">
        <v>429</v>
      </c>
      <c r="E199" s="191" t="s">
        <v>363</v>
      </c>
      <c r="F199" s="191"/>
      <c r="G199" s="223">
        <f t="shared" si="44"/>
        <v>0</v>
      </c>
      <c r="H199" s="223">
        <f t="shared" si="44"/>
        <v>0</v>
      </c>
      <c r="I199" s="223">
        <f t="shared" si="44"/>
        <v>0</v>
      </c>
      <c r="J199" s="223">
        <f t="shared" si="44"/>
        <v>0</v>
      </c>
      <c r="K199" s="223">
        <f t="shared" si="44"/>
        <v>0</v>
      </c>
      <c r="L199" s="223">
        <f t="shared" si="44"/>
        <v>0</v>
      </c>
      <c r="M199" s="223">
        <f t="shared" si="44"/>
        <v>0</v>
      </c>
      <c r="N199" s="223">
        <f t="shared" si="44"/>
        <v>0</v>
      </c>
      <c r="O199" s="223">
        <f t="shared" si="44"/>
        <v>0</v>
      </c>
      <c r="P199" s="223">
        <f t="shared" si="44"/>
        <v>0</v>
      </c>
      <c r="Q199" s="223">
        <f t="shared" si="44"/>
        <v>0</v>
      </c>
      <c r="R199" s="223">
        <f t="shared" si="44"/>
        <v>0</v>
      </c>
      <c r="S199" s="223">
        <f t="shared" si="44"/>
        <v>0</v>
      </c>
      <c r="T199" s="223">
        <f t="shared" si="44"/>
        <v>0</v>
      </c>
      <c r="U199" s="223">
        <f t="shared" si="44"/>
        <v>0</v>
      </c>
      <c r="V199" s="223">
        <f t="shared" si="43"/>
        <v>0</v>
      </c>
      <c r="W199" s="223">
        <f t="shared" si="43"/>
        <v>0</v>
      </c>
      <c r="X199" s="223">
        <f t="shared" si="43"/>
        <v>0</v>
      </c>
      <c r="Y199" s="223">
        <f t="shared" si="43"/>
        <v>0</v>
      </c>
      <c r="Z199" s="223">
        <f t="shared" si="43"/>
        <v>0</v>
      </c>
      <c r="AA199" s="223">
        <f t="shared" si="43"/>
        <v>0</v>
      </c>
      <c r="AB199" s="223">
        <f t="shared" si="43"/>
        <v>0</v>
      </c>
      <c r="AC199" s="223">
        <f t="shared" si="43"/>
        <v>0</v>
      </c>
      <c r="AD199" s="223">
        <f t="shared" si="43"/>
        <v>0</v>
      </c>
      <c r="AE199" s="223">
        <f t="shared" si="43"/>
        <v>0</v>
      </c>
      <c r="AF199" s="223">
        <f t="shared" si="43"/>
        <v>0</v>
      </c>
      <c r="AG199" s="223">
        <f t="shared" si="43"/>
        <v>0</v>
      </c>
      <c r="AH199" s="223">
        <f t="shared" si="43"/>
        <v>0</v>
      </c>
      <c r="AI199" s="223">
        <f t="shared" si="43"/>
        <v>0</v>
      </c>
      <c r="AJ199" s="223">
        <f t="shared" si="43"/>
        <v>0</v>
      </c>
      <c r="AK199" s="223">
        <f t="shared" si="43"/>
        <v>0</v>
      </c>
      <c r="AL199" s="223">
        <f t="shared" si="51"/>
        <v>0</v>
      </c>
      <c r="AM199" s="223">
        <f t="shared" si="51"/>
        <v>0</v>
      </c>
      <c r="AN199" s="224">
        <f t="shared" si="51"/>
        <v>0</v>
      </c>
      <c r="AO199" s="224">
        <f t="shared" si="51"/>
        <v>0</v>
      </c>
      <c r="AP199" s="239">
        <f t="shared" si="51"/>
        <v>0</v>
      </c>
      <c r="AQ199" s="239">
        <f t="shared" si="51"/>
        <v>0</v>
      </c>
      <c r="AR199" s="239">
        <f t="shared" si="51"/>
        <v>0</v>
      </c>
      <c r="AS199" s="227">
        <f t="shared" si="51"/>
        <v>0</v>
      </c>
      <c r="AT199" s="227">
        <f t="shared" si="51"/>
        <v>0</v>
      </c>
      <c r="AU199" s="227">
        <f t="shared" si="51"/>
        <v>0</v>
      </c>
      <c r="AV199" s="227">
        <f t="shared" si="51"/>
        <v>0</v>
      </c>
      <c r="AW199" s="227">
        <f t="shared" si="51"/>
        <v>0</v>
      </c>
      <c r="AX199" s="227">
        <f t="shared" si="51"/>
        <v>0</v>
      </c>
      <c r="AY199" s="240">
        <f t="shared" si="51"/>
        <v>0</v>
      </c>
      <c r="AZ199" s="240">
        <f t="shared" si="51"/>
        <v>0</v>
      </c>
      <c r="BA199" s="240">
        <f t="shared" si="51"/>
        <v>0</v>
      </c>
      <c r="BB199" s="240">
        <f t="shared" si="48"/>
        <v>0</v>
      </c>
      <c r="BC199" s="240">
        <f t="shared" si="48"/>
        <v>0</v>
      </c>
      <c r="BD199" s="240">
        <f t="shared" si="48"/>
        <v>0</v>
      </c>
      <c r="BE199" s="240">
        <f t="shared" si="48"/>
        <v>0</v>
      </c>
      <c r="BF199" s="240">
        <f t="shared" si="48"/>
        <v>0</v>
      </c>
      <c r="BG199" s="240">
        <f t="shared" si="48"/>
        <v>0</v>
      </c>
      <c r="BH199" s="240">
        <f t="shared" si="48"/>
        <v>0</v>
      </c>
      <c r="BI199" s="232">
        <f t="shared" si="48"/>
        <v>0</v>
      </c>
      <c r="BJ199" s="232">
        <f t="shared" si="48"/>
        <v>0</v>
      </c>
      <c r="BK199" s="232">
        <f t="shared" si="48"/>
        <v>0</v>
      </c>
      <c r="BL199" s="232">
        <f t="shared" si="48"/>
        <v>0</v>
      </c>
      <c r="BM199" s="232">
        <f t="shared" si="48"/>
        <v>0</v>
      </c>
      <c r="BN199" s="232">
        <f t="shared" si="48"/>
        <v>0</v>
      </c>
      <c r="BO199" s="243">
        <f t="shared" si="48"/>
        <v>0</v>
      </c>
      <c r="BP199" s="243">
        <f t="shared" si="48"/>
        <v>0</v>
      </c>
      <c r="BQ199" s="243">
        <f t="shared" si="48"/>
        <v>0</v>
      </c>
      <c r="BR199" s="243">
        <f t="shared" si="49"/>
        <v>0</v>
      </c>
      <c r="BS199" s="232">
        <f t="shared" si="49"/>
        <v>0</v>
      </c>
      <c r="BT199" s="232">
        <f t="shared" si="49"/>
        <v>0</v>
      </c>
      <c r="BU199" s="232">
        <f t="shared" si="49"/>
        <v>0</v>
      </c>
      <c r="BV199" s="232">
        <f t="shared" si="49"/>
        <v>0</v>
      </c>
      <c r="BW199" s="232">
        <f t="shared" si="49"/>
        <v>0</v>
      </c>
      <c r="BX199" s="232">
        <f t="shared" si="49"/>
        <v>0</v>
      </c>
      <c r="BY199" s="232">
        <f t="shared" si="49"/>
        <v>0</v>
      </c>
      <c r="BZ199" s="232">
        <f t="shared" si="49"/>
        <v>0</v>
      </c>
      <c r="CA199" s="232">
        <f t="shared" si="49"/>
        <v>0</v>
      </c>
      <c r="CB199" s="232">
        <f t="shared" si="49"/>
        <v>0</v>
      </c>
      <c r="CC199" s="232">
        <f t="shared" si="49"/>
        <v>0</v>
      </c>
      <c r="CD199" s="232">
        <f t="shared" si="49"/>
        <v>0</v>
      </c>
      <c r="CE199" s="232">
        <f t="shared" si="49"/>
        <v>0</v>
      </c>
      <c r="CF199" s="232">
        <f t="shared" si="49"/>
        <v>0</v>
      </c>
      <c r="CG199" s="243">
        <f t="shared" si="49"/>
        <v>0</v>
      </c>
      <c r="CH199" s="243">
        <f t="shared" si="52"/>
        <v>0</v>
      </c>
      <c r="CI199" s="243">
        <f t="shared" ref="CI199:CW203" si="54">MIN(CI$119,$A199)</f>
        <v>0</v>
      </c>
      <c r="CJ199" s="232">
        <f t="shared" si="54"/>
        <v>0</v>
      </c>
      <c r="CK199" s="232">
        <f t="shared" si="54"/>
        <v>0</v>
      </c>
      <c r="CL199" s="232">
        <f t="shared" si="54"/>
        <v>0</v>
      </c>
      <c r="CM199" s="243">
        <f t="shared" si="54"/>
        <v>0</v>
      </c>
      <c r="CN199" s="243">
        <f t="shared" si="54"/>
        <v>0</v>
      </c>
      <c r="CO199" s="232">
        <f t="shared" si="54"/>
        <v>0</v>
      </c>
      <c r="CP199" s="232">
        <f t="shared" si="54"/>
        <v>0</v>
      </c>
      <c r="CQ199" s="232">
        <f t="shared" si="54"/>
        <v>0</v>
      </c>
      <c r="CR199" s="232">
        <f t="shared" si="54"/>
        <v>0</v>
      </c>
      <c r="CS199" s="232">
        <f t="shared" si="54"/>
        <v>0</v>
      </c>
      <c r="CT199" s="223">
        <f t="shared" si="54"/>
        <v>0</v>
      </c>
      <c r="CU199" s="223">
        <f t="shared" si="54"/>
        <v>0</v>
      </c>
      <c r="CV199" s="223">
        <f t="shared" si="54"/>
        <v>0</v>
      </c>
      <c r="CW199" s="223">
        <f t="shared" si="54"/>
        <v>0</v>
      </c>
      <c r="CX199" s="223">
        <f t="shared" si="50"/>
        <v>0</v>
      </c>
      <c r="CY199" s="223">
        <f t="shared" si="53"/>
        <v>0</v>
      </c>
      <c r="CZ199" s="223">
        <f t="shared" si="53"/>
        <v>0</v>
      </c>
      <c r="DA199" s="223">
        <f t="shared" si="53"/>
        <v>0</v>
      </c>
      <c r="DB199" s="191"/>
      <c r="DC199" s="191"/>
      <c r="DD199" s="191"/>
      <c r="DE199" s="191"/>
      <c r="DF199" s="191"/>
      <c r="DG199" s="191"/>
      <c r="DH199" s="191"/>
      <c r="DI199" s="191"/>
      <c r="DJ199" s="191"/>
      <c r="DK199" s="191"/>
      <c r="DL199" s="191"/>
      <c r="DM199" s="191"/>
      <c r="DN199" s="191"/>
      <c r="DO199" s="191"/>
      <c r="DP199" s="191"/>
      <c r="DQ199" s="191"/>
      <c r="DR199" s="191"/>
      <c r="DS199" s="230" t="str">
        <f t="shared" si="46"/>
        <v>29S</v>
      </c>
      <c r="DT199" s="191"/>
      <c r="DU199" s="191"/>
      <c r="DV199" s="191"/>
      <c r="DW199" s="191"/>
      <c r="DX199" s="191"/>
      <c r="DY199" s="191"/>
      <c r="DZ199" s="191"/>
      <c r="EA199" s="231">
        <f>IF($C$105=$B$106,CF$115,IF($C$105=$B$107,CF$116,IF($C$105=$B$108,CF$117,"")))</f>
        <v>0</v>
      </c>
      <c r="EB199" s="191"/>
      <c r="EC199" s="191"/>
      <c r="ED199" s="191"/>
      <c r="EE199" s="191"/>
      <c r="EF199" s="191"/>
      <c r="EG199" s="191"/>
      <c r="EH199" s="191"/>
      <c r="EI199" s="191"/>
    </row>
    <row r="200" spans="1:139" x14ac:dyDescent="0.35">
      <c r="A200" s="191">
        <f t="shared" si="45"/>
        <v>0</v>
      </c>
      <c r="B200" s="191">
        <f t="shared" si="47"/>
        <v>80</v>
      </c>
      <c r="C200" s="191"/>
      <c r="D200" s="191" t="s">
        <v>430</v>
      </c>
      <c r="E200" s="191" t="s">
        <v>365</v>
      </c>
      <c r="F200" s="191"/>
      <c r="G200" s="223">
        <f t="shared" si="44"/>
        <v>0</v>
      </c>
      <c r="H200" s="223">
        <f t="shared" si="44"/>
        <v>0</v>
      </c>
      <c r="I200" s="223">
        <f t="shared" si="44"/>
        <v>0</v>
      </c>
      <c r="J200" s="223">
        <f t="shared" si="44"/>
        <v>0</v>
      </c>
      <c r="K200" s="223">
        <f t="shared" si="44"/>
        <v>0</v>
      </c>
      <c r="L200" s="223">
        <f t="shared" si="44"/>
        <v>0</v>
      </c>
      <c r="M200" s="223">
        <f t="shared" si="44"/>
        <v>0</v>
      </c>
      <c r="N200" s="223">
        <f t="shared" si="44"/>
        <v>0</v>
      </c>
      <c r="O200" s="223">
        <f t="shared" si="44"/>
        <v>0</v>
      </c>
      <c r="P200" s="223">
        <f t="shared" si="44"/>
        <v>0</v>
      </c>
      <c r="Q200" s="223">
        <f t="shared" si="44"/>
        <v>0</v>
      </c>
      <c r="R200" s="223">
        <f t="shared" si="44"/>
        <v>0</v>
      </c>
      <c r="S200" s="223">
        <f t="shared" si="44"/>
        <v>0</v>
      </c>
      <c r="T200" s="223">
        <f t="shared" si="44"/>
        <v>0</v>
      </c>
      <c r="U200" s="223">
        <f t="shared" si="44"/>
        <v>0</v>
      </c>
      <c r="V200" s="223">
        <f t="shared" si="44"/>
        <v>0</v>
      </c>
      <c r="W200" s="223">
        <f t="shared" ref="W200:AL215" si="55">MIN(W$119,$A200)</f>
        <v>0</v>
      </c>
      <c r="X200" s="223">
        <f t="shared" si="55"/>
        <v>0</v>
      </c>
      <c r="Y200" s="223">
        <f t="shared" si="55"/>
        <v>0</v>
      </c>
      <c r="Z200" s="223">
        <f t="shared" si="55"/>
        <v>0</v>
      </c>
      <c r="AA200" s="223">
        <f t="shared" si="55"/>
        <v>0</v>
      </c>
      <c r="AB200" s="223">
        <f t="shared" si="55"/>
        <v>0</v>
      </c>
      <c r="AC200" s="223">
        <f t="shared" si="55"/>
        <v>0</v>
      </c>
      <c r="AD200" s="223">
        <f t="shared" si="55"/>
        <v>0</v>
      </c>
      <c r="AE200" s="223">
        <f t="shared" si="55"/>
        <v>0</v>
      </c>
      <c r="AF200" s="223">
        <f t="shared" si="55"/>
        <v>0</v>
      </c>
      <c r="AG200" s="223">
        <f t="shared" si="55"/>
        <v>0</v>
      </c>
      <c r="AH200" s="223">
        <f t="shared" si="55"/>
        <v>0</v>
      </c>
      <c r="AI200" s="223">
        <f t="shared" si="55"/>
        <v>0</v>
      </c>
      <c r="AJ200" s="223">
        <f t="shared" si="55"/>
        <v>0</v>
      </c>
      <c r="AK200" s="223">
        <f t="shared" si="55"/>
        <v>0</v>
      </c>
      <c r="AL200" s="223">
        <f t="shared" si="51"/>
        <v>0</v>
      </c>
      <c r="AM200" s="223">
        <f t="shared" si="51"/>
        <v>0</v>
      </c>
      <c r="AN200" s="224">
        <f t="shared" si="51"/>
        <v>0</v>
      </c>
      <c r="AO200" s="224">
        <f t="shared" si="51"/>
        <v>0</v>
      </c>
      <c r="AP200" s="225">
        <f t="shared" si="51"/>
        <v>0</v>
      </c>
      <c r="AQ200" s="225">
        <f t="shared" si="51"/>
        <v>0</v>
      </c>
      <c r="AR200" s="239">
        <f t="shared" si="51"/>
        <v>0</v>
      </c>
      <c r="AS200" s="239">
        <f t="shared" si="51"/>
        <v>0</v>
      </c>
      <c r="AT200" s="227">
        <f t="shared" si="51"/>
        <v>0</v>
      </c>
      <c r="AU200" s="227">
        <f t="shared" si="51"/>
        <v>0</v>
      </c>
      <c r="AV200" s="227">
        <f t="shared" si="51"/>
        <v>0</v>
      </c>
      <c r="AW200" s="227">
        <f t="shared" si="51"/>
        <v>0</v>
      </c>
      <c r="AX200" s="227">
        <f t="shared" si="51"/>
        <v>0</v>
      </c>
      <c r="AY200" s="227">
        <f t="shared" si="51"/>
        <v>0</v>
      </c>
      <c r="AZ200" s="240">
        <f t="shared" si="51"/>
        <v>0</v>
      </c>
      <c r="BA200" s="240">
        <f t="shared" si="51"/>
        <v>0</v>
      </c>
      <c r="BB200" s="240">
        <f t="shared" si="48"/>
        <v>0</v>
      </c>
      <c r="BC200" s="240">
        <f t="shared" si="48"/>
        <v>0</v>
      </c>
      <c r="BD200" s="240">
        <f t="shared" si="48"/>
        <v>0</v>
      </c>
      <c r="BE200" s="240">
        <f t="shared" si="48"/>
        <v>0</v>
      </c>
      <c r="BF200" s="240">
        <f t="shared" si="48"/>
        <v>0</v>
      </c>
      <c r="BG200" s="240">
        <f t="shared" si="48"/>
        <v>0</v>
      </c>
      <c r="BH200" s="240">
        <f t="shared" si="48"/>
        <v>0</v>
      </c>
      <c r="BI200" s="232">
        <f t="shared" si="48"/>
        <v>0</v>
      </c>
      <c r="BJ200" s="232">
        <f t="shared" si="48"/>
        <v>0</v>
      </c>
      <c r="BK200" s="232">
        <f t="shared" si="48"/>
        <v>0</v>
      </c>
      <c r="BL200" s="232">
        <f t="shared" si="48"/>
        <v>0</v>
      </c>
      <c r="BM200" s="232">
        <f t="shared" si="48"/>
        <v>0</v>
      </c>
      <c r="BN200" s="232">
        <f t="shared" si="48"/>
        <v>0</v>
      </c>
      <c r="BO200" s="243">
        <f t="shared" si="48"/>
        <v>0</v>
      </c>
      <c r="BP200" s="243">
        <f t="shared" si="48"/>
        <v>0</v>
      </c>
      <c r="BQ200" s="243">
        <f t="shared" si="48"/>
        <v>0</v>
      </c>
      <c r="BR200" s="243">
        <f t="shared" si="49"/>
        <v>0</v>
      </c>
      <c r="BS200" s="243">
        <f t="shared" si="49"/>
        <v>0</v>
      </c>
      <c r="BT200" s="232">
        <f t="shared" si="49"/>
        <v>0</v>
      </c>
      <c r="BU200" s="232">
        <f t="shared" si="49"/>
        <v>0</v>
      </c>
      <c r="BV200" s="232">
        <f t="shared" si="49"/>
        <v>0</v>
      </c>
      <c r="BW200" s="232">
        <f t="shared" si="49"/>
        <v>0</v>
      </c>
      <c r="BX200" s="232">
        <f t="shared" si="49"/>
        <v>0</v>
      </c>
      <c r="BY200" s="232">
        <f t="shared" si="49"/>
        <v>0</v>
      </c>
      <c r="BZ200" s="232">
        <f t="shared" si="49"/>
        <v>0</v>
      </c>
      <c r="CA200" s="232">
        <f t="shared" si="49"/>
        <v>0</v>
      </c>
      <c r="CB200" s="232">
        <f t="shared" si="49"/>
        <v>0</v>
      </c>
      <c r="CC200" s="232">
        <f t="shared" si="49"/>
        <v>0</v>
      </c>
      <c r="CD200" s="232">
        <f t="shared" si="49"/>
        <v>0</v>
      </c>
      <c r="CE200" s="232">
        <f t="shared" si="49"/>
        <v>0</v>
      </c>
      <c r="CF200" s="232">
        <f t="shared" si="49"/>
        <v>0</v>
      </c>
      <c r="CG200" s="243">
        <f t="shared" si="49"/>
        <v>0</v>
      </c>
      <c r="CH200" s="243">
        <f t="shared" si="52"/>
        <v>0</v>
      </c>
      <c r="CI200" s="243">
        <f t="shared" si="54"/>
        <v>0</v>
      </c>
      <c r="CJ200" s="232">
        <f t="shared" si="54"/>
        <v>0</v>
      </c>
      <c r="CK200" s="232">
        <f t="shared" si="54"/>
        <v>0</v>
      </c>
      <c r="CL200" s="243">
        <f t="shared" si="54"/>
        <v>0</v>
      </c>
      <c r="CM200" s="243">
        <f t="shared" si="54"/>
        <v>0</v>
      </c>
      <c r="CN200" s="243">
        <f t="shared" si="54"/>
        <v>0</v>
      </c>
      <c r="CO200" s="232">
        <f t="shared" si="54"/>
        <v>0</v>
      </c>
      <c r="CP200" s="232">
        <f t="shared" si="54"/>
        <v>0</v>
      </c>
      <c r="CQ200" s="232">
        <f t="shared" si="54"/>
        <v>0</v>
      </c>
      <c r="CR200" s="232">
        <f t="shared" si="54"/>
        <v>0</v>
      </c>
      <c r="CS200" s="232">
        <f t="shared" si="54"/>
        <v>0</v>
      </c>
      <c r="CT200" s="223">
        <f t="shared" si="54"/>
        <v>0</v>
      </c>
      <c r="CU200" s="223">
        <f t="shared" si="54"/>
        <v>0</v>
      </c>
      <c r="CV200" s="223">
        <f t="shared" si="54"/>
        <v>0</v>
      </c>
      <c r="CW200" s="223">
        <f t="shared" si="54"/>
        <v>0</v>
      </c>
      <c r="CX200" s="223">
        <f t="shared" si="50"/>
        <v>0</v>
      </c>
      <c r="CY200" s="223">
        <f t="shared" si="53"/>
        <v>0</v>
      </c>
      <c r="CZ200" s="223">
        <f t="shared" si="53"/>
        <v>0</v>
      </c>
      <c r="DA200" s="223">
        <f t="shared" si="53"/>
        <v>0</v>
      </c>
      <c r="DB200" s="191"/>
      <c r="DC200" s="191"/>
      <c r="DD200" s="191"/>
      <c r="DE200" s="191"/>
      <c r="DF200" s="191"/>
      <c r="DG200" s="191"/>
      <c r="DH200" s="191"/>
      <c r="DI200" s="191"/>
      <c r="DJ200" s="191"/>
      <c r="DK200" s="191"/>
      <c r="DL200" s="191"/>
      <c r="DM200" s="191"/>
      <c r="DN200" s="191"/>
      <c r="DO200" s="191"/>
      <c r="DP200" s="191"/>
      <c r="DQ200" s="191"/>
      <c r="DR200" s="191"/>
      <c r="DS200" s="230" t="str">
        <f t="shared" si="46"/>
        <v>30S</v>
      </c>
      <c r="DT200" s="191"/>
      <c r="DU200" s="191"/>
      <c r="DV200" s="191"/>
      <c r="DW200" s="191"/>
      <c r="DX200" s="191"/>
      <c r="DY200" s="191"/>
      <c r="DZ200" s="191"/>
      <c r="EA200" s="231">
        <f>IF($C$105=$B$106,CG$115,IF($C$105=$B$107,CG$116,IF($C$105=$B$108,CG$117,"")))</f>
        <v>0</v>
      </c>
      <c r="EB200" s="191"/>
      <c r="EC200" s="191"/>
      <c r="ED200" s="191"/>
      <c r="EE200" s="191"/>
      <c r="EF200" s="191"/>
      <c r="EG200" s="191"/>
      <c r="EH200" s="191"/>
      <c r="EI200" s="191"/>
    </row>
    <row r="201" spans="1:139" x14ac:dyDescent="0.35">
      <c r="A201" s="191">
        <f t="shared" si="45"/>
        <v>0</v>
      </c>
      <c r="B201" s="191">
        <f t="shared" si="47"/>
        <v>81</v>
      </c>
      <c r="C201" s="191"/>
      <c r="D201" s="191" t="s">
        <v>431</v>
      </c>
      <c r="E201" s="191" t="s">
        <v>367</v>
      </c>
      <c r="F201" s="191"/>
      <c r="G201" s="223">
        <f t="shared" ref="G201:V216" si="56">MIN(G$119,$A201)</f>
        <v>0</v>
      </c>
      <c r="H201" s="223">
        <f t="shared" si="56"/>
        <v>0</v>
      </c>
      <c r="I201" s="223">
        <f t="shared" si="56"/>
        <v>0</v>
      </c>
      <c r="J201" s="223">
        <f t="shared" si="56"/>
        <v>0</v>
      </c>
      <c r="K201" s="223">
        <f t="shared" si="56"/>
        <v>0</v>
      </c>
      <c r="L201" s="223">
        <f t="shared" si="56"/>
        <v>0</v>
      </c>
      <c r="M201" s="223">
        <f t="shared" si="56"/>
        <v>0</v>
      </c>
      <c r="N201" s="223">
        <f t="shared" si="56"/>
        <v>0</v>
      </c>
      <c r="O201" s="223">
        <f t="shared" si="56"/>
        <v>0</v>
      </c>
      <c r="P201" s="223">
        <f t="shared" si="56"/>
        <v>0</v>
      </c>
      <c r="Q201" s="223">
        <f t="shared" si="56"/>
        <v>0</v>
      </c>
      <c r="R201" s="223">
        <f t="shared" si="56"/>
        <v>0</v>
      </c>
      <c r="S201" s="223">
        <f t="shared" si="56"/>
        <v>0</v>
      </c>
      <c r="T201" s="223">
        <f t="shared" si="56"/>
        <v>0</v>
      </c>
      <c r="U201" s="223">
        <f t="shared" si="56"/>
        <v>0</v>
      </c>
      <c r="V201" s="223">
        <f t="shared" si="56"/>
        <v>0</v>
      </c>
      <c r="W201" s="223">
        <f t="shared" si="55"/>
        <v>0</v>
      </c>
      <c r="X201" s="223">
        <f t="shared" si="55"/>
        <v>0</v>
      </c>
      <c r="Y201" s="223">
        <f t="shared" si="55"/>
        <v>0</v>
      </c>
      <c r="Z201" s="223">
        <f t="shared" si="55"/>
        <v>0</v>
      </c>
      <c r="AA201" s="223">
        <f t="shared" si="55"/>
        <v>0</v>
      </c>
      <c r="AB201" s="223">
        <f t="shared" si="55"/>
        <v>0</v>
      </c>
      <c r="AC201" s="223">
        <f t="shared" si="55"/>
        <v>0</v>
      </c>
      <c r="AD201" s="223">
        <f t="shared" si="55"/>
        <v>0</v>
      </c>
      <c r="AE201" s="223">
        <f t="shared" si="55"/>
        <v>0</v>
      </c>
      <c r="AF201" s="223">
        <f t="shared" si="55"/>
        <v>0</v>
      </c>
      <c r="AG201" s="223">
        <f t="shared" si="55"/>
        <v>0</v>
      </c>
      <c r="AH201" s="223">
        <f t="shared" si="55"/>
        <v>0</v>
      </c>
      <c r="AI201" s="223">
        <f t="shared" si="55"/>
        <v>0</v>
      </c>
      <c r="AJ201" s="223">
        <f t="shared" si="55"/>
        <v>0</v>
      </c>
      <c r="AK201" s="223">
        <f t="shared" si="55"/>
        <v>0</v>
      </c>
      <c r="AL201" s="223">
        <f t="shared" si="55"/>
        <v>0</v>
      </c>
      <c r="AM201" s="223">
        <f t="shared" si="51"/>
        <v>0</v>
      </c>
      <c r="AN201" s="223">
        <f t="shared" si="51"/>
        <v>0</v>
      </c>
      <c r="AO201" s="224">
        <f t="shared" si="51"/>
        <v>0</v>
      </c>
      <c r="AP201" s="224">
        <f t="shared" si="51"/>
        <v>0</v>
      </c>
      <c r="AQ201" s="225">
        <f t="shared" si="51"/>
        <v>0</v>
      </c>
      <c r="AR201" s="225">
        <f t="shared" si="51"/>
        <v>0</v>
      </c>
      <c r="AS201" s="239">
        <f t="shared" si="51"/>
        <v>0</v>
      </c>
      <c r="AT201" s="227">
        <f t="shared" si="51"/>
        <v>0</v>
      </c>
      <c r="AU201" s="227">
        <f t="shared" si="51"/>
        <v>0</v>
      </c>
      <c r="AV201" s="227">
        <f t="shared" si="51"/>
        <v>0</v>
      </c>
      <c r="AW201" s="227">
        <f t="shared" si="51"/>
        <v>0</v>
      </c>
      <c r="AX201" s="227">
        <f t="shared" si="51"/>
        <v>0</v>
      </c>
      <c r="AY201" s="227">
        <f t="shared" si="51"/>
        <v>0</v>
      </c>
      <c r="AZ201" s="227">
        <f t="shared" si="51"/>
        <v>0</v>
      </c>
      <c r="BA201" s="240">
        <f t="shared" si="51"/>
        <v>0</v>
      </c>
      <c r="BB201" s="240">
        <f t="shared" si="48"/>
        <v>0</v>
      </c>
      <c r="BC201" s="240">
        <f t="shared" si="48"/>
        <v>0</v>
      </c>
      <c r="BD201" s="240">
        <f t="shared" si="48"/>
        <v>0</v>
      </c>
      <c r="BE201" s="240">
        <f t="shared" si="48"/>
        <v>0</v>
      </c>
      <c r="BF201" s="240">
        <f t="shared" si="48"/>
        <v>0</v>
      </c>
      <c r="BG201" s="240">
        <f t="shared" si="48"/>
        <v>0</v>
      </c>
      <c r="BH201" s="232">
        <f t="shared" si="48"/>
        <v>0</v>
      </c>
      <c r="BI201" s="232">
        <f t="shared" si="48"/>
        <v>0</v>
      </c>
      <c r="BJ201" s="232">
        <f t="shared" si="48"/>
        <v>0</v>
      </c>
      <c r="BK201" s="232">
        <f t="shared" si="48"/>
        <v>0</v>
      </c>
      <c r="BL201" s="232">
        <f t="shared" si="48"/>
        <v>0</v>
      </c>
      <c r="BM201" s="232">
        <f t="shared" si="48"/>
        <v>0</v>
      </c>
      <c r="BN201" s="243">
        <f t="shared" si="48"/>
        <v>0</v>
      </c>
      <c r="BO201" s="243">
        <f t="shared" si="48"/>
        <v>0</v>
      </c>
      <c r="BP201" s="243">
        <f t="shared" si="48"/>
        <v>0</v>
      </c>
      <c r="BQ201" s="243">
        <f t="shared" si="48"/>
        <v>0</v>
      </c>
      <c r="BR201" s="243">
        <f t="shared" si="49"/>
        <v>0</v>
      </c>
      <c r="BS201" s="243">
        <f t="shared" si="49"/>
        <v>0</v>
      </c>
      <c r="BT201" s="243">
        <f t="shared" si="49"/>
        <v>0</v>
      </c>
      <c r="BU201" s="243">
        <f t="shared" si="49"/>
        <v>0</v>
      </c>
      <c r="BV201" s="243">
        <f t="shared" si="49"/>
        <v>0</v>
      </c>
      <c r="BW201" s="232">
        <f t="shared" si="49"/>
        <v>0</v>
      </c>
      <c r="BX201" s="232">
        <f t="shared" si="49"/>
        <v>0</v>
      </c>
      <c r="BY201" s="232">
        <f t="shared" si="49"/>
        <v>0</v>
      </c>
      <c r="BZ201" s="232">
        <f t="shared" si="49"/>
        <v>0</v>
      </c>
      <c r="CA201" s="232">
        <f t="shared" si="49"/>
        <v>0</v>
      </c>
      <c r="CB201" s="232">
        <f t="shared" si="49"/>
        <v>0</v>
      </c>
      <c r="CC201" s="232">
        <f t="shared" si="49"/>
        <v>0</v>
      </c>
      <c r="CD201" s="232">
        <f t="shared" si="49"/>
        <v>0</v>
      </c>
      <c r="CE201" s="232">
        <f t="shared" si="49"/>
        <v>0</v>
      </c>
      <c r="CF201" s="232">
        <f t="shared" si="49"/>
        <v>0</v>
      </c>
      <c r="CG201" s="243">
        <f t="shared" si="49"/>
        <v>0</v>
      </c>
      <c r="CH201" s="243">
        <f t="shared" si="52"/>
        <v>0</v>
      </c>
      <c r="CI201" s="243">
        <f t="shared" si="54"/>
        <v>0</v>
      </c>
      <c r="CJ201" s="232">
        <f t="shared" si="54"/>
        <v>0</v>
      </c>
      <c r="CK201" s="232">
        <f t="shared" si="54"/>
        <v>0</v>
      </c>
      <c r="CL201" s="243">
        <f t="shared" si="54"/>
        <v>0</v>
      </c>
      <c r="CM201" s="243">
        <f t="shared" si="54"/>
        <v>0</v>
      </c>
      <c r="CN201" s="232">
        <f t="shared" si="54"/>
        <v>0</v>
      </c>
      <c r="CO201" s="232">
        <f t="shared" si="54"/>
        <v>0</v>
      </c>
      <c r="CP201" s="232">
        <f t="shared" si="54"/>
        <v>0</v>
      </c>
      <c r="CQ201" s="232">
        <f t="shared" si="54"/>
        <v>0</v>
      </c>
      <c r="CR201" s="232">
        <f t="shared" si="54"/>
        <v>0</v>
      </c>
      <c r="CS201" s="232">
        <f t="shared" si="54"/>
        <v>0</v>
      </c>
      <c r="CT201" s="243">
        <f t="shared" si="54"/>
        <v>0</v>
      </c>
      <c r="CU201" s="243">
        <f t="shared" si="54"/>
        <v>0</v>
      </c>
      <c r="CV201" s="223">
        <f t="shared" si="54"/>
        <v>0</v>
      </c>
      <c r="CW201" s="223">
        <f t="shared" si="54"/>
        <v>0</v>
      </c>
      <c r="CX201" s="223">
        <f t="shared" si="50"/>
        <v>0</v>
      </c>
      <c r="CY201" s="223">
        <f t="shared" si="53"/>
        <v>0</v>
      </c>
      <c r="CZ201" s="223">
        <f t="shared" si="53"/>
        <v>0</v>
      </c>
      <c r="DA201" s="223">
        <f t="shared" si="53"/>
        <v>0</v>
      </c>
      <c r="DB201" s="191"/>
      <c r="DC201" s="191"/>
      <c r="DD201" s="191"/>
      <c r="DE201" s="191"/>
      <c r="DF201" s="191"/>
      <c r="DG201" s="191"/>
      <c r="DH201" s="191"/>
      <c r="DI201" s="191"/>
      <c r="DJ201" s="191"/>
      <c r="DK201" s="191"/>
      <c r="DL201" s="191"/>
      <c r="DM201" s="191"/>
      <c r="DN201" s="191"/>
      <c r="DO201" s="191"/>
      <c r="DP201" s="191"/>
      <c r="DQ201" s="191"/>
      <c r="DR201" s="191"/>
      <c r="DS201" s="230" t="str">
        <f t="shared" si="46"/>
        <v>31S</v>
      </c>
      <c r="DT201" s="191"/>
      <c r="DU201" s="191"/>
      <c r="DV201" s="191"/>
      <c r="DW201" s="191"/>
      <c r="DX201" s="191"/>
      <c r="DY201" s="191"/>
      <c r="DZ201" s="191"/>
      <c r="EA201" s="231">
        <f>IF($C$105=$B$106,CH$115,IF($C$105=$B$107,CH$116,IF($C$105=$B$108,CH$117,"")))</f>
        <v>0</v>
      </c>
      <c r="EB201" s="191"/>
      <c r="EC201" s="191"/>
      <c r="ED201" s="191"/>
      <c r="EE201" s="191"/>
      <c r="EF201" s="191"/>
      <c r="EG201" s="191"/>
      <c r="EH201" s="191"/>
      <c r="EI201" s="191"/>
    </row>
    <row r="202" spans="1:139" x14ac:dyDescent="0.35">
      <c r="A202" s="191">
        <f t="shared" si="45"/>
        <v>0</v>
      </c>
      <c r="B202" s="191">
        <f t="shared" si="47"/>
        <v>82</v>
      </c>
      <c r="C202" s="191"/>
      <c r="D202" s="191" t="s">
        <v>432</v>
      </c>
      <c r="E202" s="191" t="s">
        <v>369</v>
      </c>
      <c r="F202" s="191"/>
      <c r="G202" s="223">
        <f t="shared" si="56"/>
        <v>0</v>
      </c>
      <c r="H202" s="223">
        <f t="shared" si="56"/>
        <v>0</v>
      </c>
      <c r="I202" s="223">
        <f t="shared" si="56"/>
        <v>0</v>
      </c>
      <c r="J202" s="223">
        <f t="shared" si="56"/>
        <v>0</v>
      </c>
      <c r="K202" s="223">
        <f t="shared" si="56"/>
        <v>0</v>
      </c>
      <c r="L202" s="223">
        <f t="shared" si="56"/>
        <v>0</v>
      </c>
      <c r="M202" s="223">
        <f t="shared" si="56"/>
        <v>0</v>
      </c>
      <c r="N202" s="223">
        <f t="shared" si="56"/>
        <v>0</v>
      </c>
      <c r="O202" s="223">
        <f t="shared" si="56"/>
        <v>0</v>
      </c>
      <c r="P202" s="223">
        <f t="shared" si="56"/>
        <v>0</v>
      </c>
      <c r="Q202" s="223">
        <f t="shared" si="56"/>
        <v>0</v>
      </c>
      <c r="R202" s="223">
        <f t="shared" si="56"/>
        <v>0</v>
      </c>
      <c r="S202" s="223">
        <f t="shared" si="56"/>
        <v>0</v>
      </c>
      <c r="T202" s="223">
        <f t="shared" si="56"/>
        <v>0</v>
      </c>
      <c r="U202" s="223">
        <f t="shared" si="56"/>
        <v>0</v>
      </c>
      <c r="V202" s="223">
        <f t="shared" si="56"/>
        <v>0</v>
      </c>
      <c r="W202" s="223">
        <f t="shared" si="55"/>
        <v>0</v>
      </c>
      <c r="X202" s="223">
        <f t="shared" si="55"/>
        <v>0</v>
      </c>
      <c r="Y202" s="223">
        <f t="shared" si="55"/>
        <v>0</v>
      </c>
      <c r="Z202" s="223">
        <f t="shared" si="55"/>
        <v>0</v>
      </c>
      <c r="AA202" s="223">
        <f t="shared" si="55"/>
        <v>0</v>
      </c>
      <c r="AB202" s="223">
        <f t="shared" si="55"/>
        <v>0</v>
      </c>
      <c r="AC202" s="223">
        <f t="shared" si="55"/>
        <v>0</v>
      </c>
      <c r="AD202" s="223">
        <f t="shared" si="55"/>
        <v>0</v>
      </c>
      <c r="AE202" s="223">
        <f t="shared" si="55"/>
        <v>0</v>
      </c>
      <c r="AF202" s="223">
        <f t="shared" si="55"/>
        <v>0</v>
      </c>
      <c r="AG202" s="223">
        <f t="shared" si="55"/>
        <v>0</v>
      </c>
      <c r="AH202" s="223">
        <f t="shared" si="55"/>
        <v>0</v>
      </c>
      <c r="AI202" s="223">
        <f t="shared" si="55"/>
        <v>0</v>
      </c>
      <c r="AJ202" s="223">
        <f t="shared" si="55"/>
        <v>0</v>
      </c>
      <c r="AK202" s="223">
        <f t="shared" si="55"/>
        <v>0</v>
      </c>
      <c r="AL202" s="223">
        <f t="shared" si="55"/>
        <v>0</v>
      </c>
      <c r="AM202" s="223">
        <f t="shared" si="51"/>
        <v>0</v>
      </c>
      <c r="AN202" s="223">
        <f t="shared" si="51"/>
        <v>0</v>
      </c>
      <c r="AO202" s="224">
        <f t="shared" si="51"/>
        <v>0</v>
      </c>
      <c r="AP202" s="224">
        <f t="shared" si="51"/>
        <v>0</v>
      </c>
      <c r="AQ202" s="225">
        <f t="shared" si="51"/>
        <v>0</v>
      </c>
      <c r="AR202" s="225">
        <f t="shared" si="51"/>
        <v>0</v>
      </c>
      <c r="AS202" s="239">
        <f t="shared" si="51"/>
        <v>0</v>
      </c>
      <c r="AT202" s="227">
        <f t="shared" si="51"/>
        <v>0</v>
      </c>
      <c r="AU202" s="227">
        <f t="shared" si="51"/>
        <v>0</v>
      </c>
      <c r="AV202" s="227">
        <f t="shared" si="51"/>
        <v>0</v>
      </c>
      <c r="AW202" s="227">
        <f t="shared" si="51"/>
        <v>0</v>
      </c>
      <c r="AX202" s="227">
        <f t="shared" si="51"/>
        <v>0</v>
      </c>
      <c r="AY202" s="227">
        <f t="shared" si="51"/>
        <v>0</v>
      </c>
      <c r="AZ202" s="227">
        <f t="shared" si="51"/>
        <v>0</v>
      </c>
      <c r="BA202" s="227">
        <f t="shared" si="51"/>
        <v>0</v>
      </c>
      <c r="BB202" s="227">
        <f t="shared" si="48"/>
        <v>0</v>
      </c>
      <c r="BC202" s="240">
        <f t="shared" si="48"/>
        <v>0</v>
      </c>
      <c r="BD202" s="240">
        <f t="shared" si="48"/>
        <v>0</v>
      </c>
      <c r="BE202" s="240">
        <f t="shared" si="48"/>
        <v>0</v>
      </c>
      <c r="BF202" s="240">
        <f t="shared" si="48"/>
        <v>0</v>
      </c>
      <c r="BG202" s="240">
        <f t="shared" si="48"/>
        <v>0</v>
      </c>
      <c r="BH202" s="240">
        <f t="shared" si="48"/>
        <v>0</v>
      </c>
      <c r="BI202" s="232">
        <f t="shared" si="48"/>
        <v>0</v>
      </c>
      <c r="BJ202" s="232">
        <f t="shared" si="48"/>
        <v>0</v>
      </c>
      <c r="BK202" s="232">
        <f t="shared" si="48"/>
        <v>0</v>
      </c>
      <c r="BL202" s="243">
        <f t="shared" si="48"/>
        <v>0</v>
      </c>
      <c r="BM202" s="243">
        <f t="shared" si="48"/>
        <v>0</v>
      </c>
      <c r="BN202" s="243">
        <f t="shared" si="48"/>
        <v>0</v>
      </c>
      <c r="BO202" s="243">
        <f t="shared" si="48"/>
        <v>0</v>
      </c>
      <c r="BP202" s="243">
        <f t="shared" si="48"/>
        <v>0</v>
      </c>
      <c r="BQ202" s="243">
        <f t="shared" si="48"/>
        <v>0</v>
      </c>
      <c r="BR202" s="243">
        <f t="shared" si="49"/>
        <v>0</v>
      </c>
      <c r="BS202" s="243">
        <f t="shared" si="49"/>
        <v>0</v>
      </c>
      <c r="BT202" s="243">
        <f t="shared" si="49"/>
        <v>0</v>
      </c>
      <c r="BU202" s="243">
        <f t="shared" si="49"/>
        <v>0</v>
      </c>
      <c r="BV202" s="243">
        <f t="shared" si="49"/>
        <v>0</v>
      </c>
      <c r="BW202" s="243">
        <f t="shared" si="49"/>
        <v>0</v>
      </c>
      <c r="BX202" s="243">
        <f t="shared" si="49"/>
        <v>0</v>
      </c>
      <c r="BY202" s="243">
        <f t="shared" si="49"/>
        <v>0</v>
      </c>
      <c r="BZ202" s="232">
        <f t="shared" si="49"/>
        <v>0</v>
      </c>
      <c r="CA202" s="243">
        <f t="shared" si="49"/>
        <v>0</v>
      </c>
      <c r="CB202" s="243">
        <f t="shared" si="49"/>
        <v>0</v>
      </c>
      <c r="CC202" s="243">
        <f t="shared" si="49"/>
        <v>0</v>
      </c>
      <c r="CD202" s="232">
        <f t="shared" si="49"/>
        <v>0</v>
      </c>
      <c r="CE202" s="232">
        <f t="shared" si="49"/>
        <v>0</v>
      </c>
      <c r="CF202" s="232">
        <f t="shared" si="49"/>
        <v>0</v>
      </c>
      <c r="CG202" s="243">
        <f t="shared" si="49"/>
        <v>0</v>
      </c>
      <c r="CH202" s="243">
        <f t="shared" si="52"/>
        <v>0</v>
      </c>
      <c r="CI202" s="243">
        <f t="shared" si="54"/>
        <v>0</v>
      </c>
      <c r="CJ202" s="243">
        <f t="shared" si="54"/>
        <v>0</v>
      </c>
      <c r="CK202" s="243">
        <f t="shared" si="54"/>
        <v>0</v>
      </c>
      <c r="CL202" s="243">
        <f t="shared" si="54"/>
        <v>0</v>
      </c>
      <c r="CM202" s="232">
        <f t="shared" si="54"/>
        <v>0</v>
      </c>
      <c r="CN202" s="232">
        <f t="shared" si="54"/>
        <v>0</v>
      </c>
      <c r="CO202" s="232">
        <f t="shared" si="54"/>
        <v>0</v>
      </c>
      <c r="CP202" s="232">
        <f t="shared" si="54"/>
        <v>0</v>
      </c>
      <c r="CQ202" s="232">
        <f t="shared" si="54"/>
        <v>0</v>
      </c>
      <c r="CR202" s="232">
        <f t="shared" si="54"/>
        <v>0</v>
      </c>
      <c r="CS202" s="232">
        <f t="shared" si="54"/>
        <v>0</v>
      </c>
      <c r="CT202" s="243">
        <f t="shared" si="54"/>
        <v>0</v>
      </c>
      <c r="CU202" s="243">
        <f t="shared" si="54"/>
        <v>0</v>
      </c>
      <c r="CV202" s="223">
        <f t="shared" si="54"/>
        <v>0</v>
      </c>
      <c r="CW202" s="223">
        <f t="shared" si="54"/>
        <v>0</v>
      </c>
      <c r="CX202" s="223">
        <f t="shared" si="50"/>
        <v>0</v>
      </c>
      <c r="CY202" s="223">
        <f t="shared" si="53"/>
        <v>0</v>
      </c>
      <c r="CZ202" s="223">
        <f t="shared" si="53"/>
        <v>0</v>
      </c>
      <c r="DA202" s="223">
        <f t="shared" si="53"/>
        <v>0</v>
      </c>
      <c r="DB202" s="191"/>
      <c r="DC202" s="191"/>
      <c r="DD202" s="191"/>
      <c r="DE202" s="191"/>
      <c r="DF202" s="191"/>
      <c r="DG202" s="191"/>
      <c r="DH202" s="191"/>
      <c r="DI202" s="191"/>
      <c r="DJ202" s="191"/>
      <c r="DK202" s="191"/>
      <c r="DL202" s="191"/>
      <c r="DM202" s="191"/>
      <c r="DN202" s="191"/>
      <c r="DO202" s="191"/>
      <c r="DP202" s="191"/>
      <c r="DQ202" s="191"/>
      <c r="DR202" s="191"/>
      <c r="DS202" s="230" t="str">
        <f t="shared" si="46"/>
        <v>32S</v>
      </c>
      <c r="DT202" s="191"/>
      <c r="DU202" s="191"/>
      <c r="DV202" s="191"/>
      <c r="DW202" s="191"/>
      <c r="DX202" s="191"/>
      <c r="DY202" s="191"/>
      <c r="DZ202" s="191"/>
      <c r="EA202" s="231">
        <f>IF($C$105=$B$106,CI$115,IF($C$105=$B$107,CI$116,IF($C$105=$B$108,CI$117,"")))</f>
        <v>0</v>
      </c>
      <c r="EB202" s="191"/>
      <c r="EC202" s="191"/>
      <c r="ED202" s="191"/>
      <c r="EE202" s="191"/>
      <c r="EF202" s="191"/>
      <c r="EG202" s="191"/>
      <c r="EH202" s="191"/>
      <c r="EI202" s="191"/>
    </row>
    <row r="203" spans="1:139" x14ac:dyDescent="0.35">
      <c r="A203" s="191">
        <f t="shared" si="45"/>
        <v>0</v>
      </c>
      <c r="B203" s="191">
        <f t="shared" si="47"/>
        <v>83</v>
      </c>
      <c r="C203" s="191"/>
      <c r="D203" s="191"/>
      <c r="E203" s="191" t="s">
        <v>371</v>
      </c>
      <c r="F203" s="191"/>
      <c r="G203" s="223">
        <f t="shared" si="56"/>
        <v>0</v>
      </c>
      <c r="H203" s="223">
        <f t="shared" si="56"/>
        <v>0</v>
      </c>
      <c r="I203" s="223">
        <f t="shared" si="56"/>
        <v>0</v>
      </c>
      <c r="J203" s="223">
        <f t="shared" si="56"/>
        <v>0</v>
      </c>
      <c r="K203" s="223">
        <f t="shared" si="56"/>
        <v>0</v>
      </c>
      <c r="L203" s="223">
        <f t="shared" si="56"/>
        <v>0</v>
      </c>
      <c r="M203" s="223">
        <f t="shared" si="56"/>
        <v>0</v>
      </c>
      <c r="N203" s="223">
        <f t="shared" si="56"/>
        <v>0</v>
      </c>
      <c r="O203" s="223">
        <f t="shared" si="56"/>
        <v>0</v>
      </c>
      <c r="P203" s="223">
        <f t="shared" si="56"/>
        <v>0</v>
      </c>
      <c r="Q203" s="223">
        <f t="shared" si="56"/>
        <v>0</v>
      </c>
      <c r="R203" s="223">
        <f t="shared" si="56"/>
        <v>0</v>
      </c>
      <c r="S203" s="223">
        <f t="shared" si="56"/>
        <v>0</v>
      </c>
      <c r="T203" s="223">
        <f t="shared" si="56"/>
        <v>0</v>
      </c>
      <c r="U203" s="223">
        <f t="shared" si="56"/>
        <v>0</v>
      </c>
      <c r="V203" s="223">
        <f t="shared" si="56"/>
        <v>0</v>
      </c>
      <c r="W203" s="223">
        <f t="shared" si="55"/>
        <v>0</v>
      </c>
      <c r="X203" s="223">
        <f t="shared" si="55"/>
        <v>0</v>
      </c>
      <c r="Y203" s="223">
        <f t="shared" si="55"/>
        <v>0</v>
      </c>
      <c r="Z203" s="223">
        <f t="shared" si="55"/>
        <v>0</v>
      </c>
      <c r="AA203" s="223">
        <f t="shared" si="55"/>
        <v>0</v>
      </c>
      <c r="AB203" s="223">
        <f t="shared" si="55"/>
        <v>0</v>
      </c>
      <c r="AC203" s="223">
        <f t="shared" si="55"/>
        <v>0</v>
      </c>
      <c r="AD203" s="223">
        <f t="shared" si="55"/>
        <v>0</v>
      </c>
      <c r="AE203" s="223">
        <f t="shared" si="55"/>
        <v>0</v>
      </c>
      <c r="AF203" s="223">
        <f t="shared" si="55"/>
        <v>0</v>
      </c>
      <c r="AG203" s="223">
        <f t="shared" si="55"/>
        <v>0</v>
      </c>
      <c r="AH203" s="223">
        <f t="shared" si="55"/>
        <v>0</v>
      </c>
      <c r="AI203" s="223">
        <f t="shared" si="55"/>
        <v>0</v>
      </c>
      <c r="AJ203" s="223">
        <f t="shared" si="55"/>
        <v>0</v>
      </c>
      <c r="AK203" s="223">
        <f t="shared" si="55"/>
        <v>0</v>
      </c>
      <c r="AL203" s="223">
        <f t="shared" si="55"/>
        <v>0</v>
      </c>
      <c r="AM203" s="223">
        <f t="shared" si="51"/>
        <v>0</v>
      </c>
      <c r="AN203" s="223">
        <f t="shared" si="51"/>
        <v>0</v>
      </c>
      <c r="AO203" s="223">
        <f t="shared" si="51"/>
        <v>0</v>
      </c>
      <c r="AP203" s="224">
        <f t="shared" si="51"/>
        <v>0</v>
      </c>
      <c r="AQ203" s="224">
        <f t="shared" si="51"/>
        <v>0</v>
      </c>
      <c r="AR203" s="225">
        <f t="shared" si="51"/>
        <v>0</v>
      </c>
      <c r="AS203" s="239">
        <f t="shared" si="51"/>
        <v>0</v>
      </c>
      <c r="AT203" s="239">
        <f t="shared" si="51"/>
        <v>0</v>
      </c>
      <c r="AU203" s="227">
        <f t="shared" si="51"/>
        <v>0</v>
      </c>
      <c r="AV203" s="227">
        <f t="shared" si="51"/>
        <v>0</v>
      </c>
      <c r="AW203" s="227">
        <f t="shared" si="51"/>
        <v>0</v>
      </c>
      <c r="AX203" s="227">
        <f t="shared" si="51"/>
        <v>0</v>
      </c>
      <c r="AY203" s="227">
        <f t="shared" si="51"/>
        <v>0</v>
      </c>
      <c r="AZ203" s="227">
        <f t="shared" si="51"/>
        <v>0</v>
      </c>
      <c r="BA203" s="227">
        <f t="shared" si="51"/>
        <v>0</v>
      </c>
      <c r="BB203" s="227">
        <f t="shared" ref="BB203:BQ218" si="57">MIN(BB$119,$A203)</f>
        <v>0</v>
      </c>
      <c r="BC203" s="227">
        <f t="shared" si="57"/>
        <v>0</v>
      </c>
      <c r="BD203" s="232">
        <f t="shared" si="57"/>
        <v>0</v>
      </c>
      <c r="BE203" s="232">
        <f t="shared" si="57"/>
        <v>0</v>
      </c>
      <c r="BF203" s="232">
        <f t="shared" si="57"/>
        <v>0</v>
      </c>
      <c r="BG203" s="232">
        <f t="shared" si="57"/>
        <v>0</v>
      </c>
      <c r="BH203" s="232">
        <f t="shared" si="57"/>
        <v>0</v>
      </c>
      <c r="BI203" s="232">
        <f t="shared" si="57"/>
        <v>0</v>
      </c>
      <c r="BJ203" s="232">
        <f t="shared" si="57"/>
        <v>0</v>
      </c>
      <c r="BK203" s="243">
        <f t="shared" si="57"/>
        <v>0</v>
      </c>
      <c r="BL203" s="243">
        <f t="shared" si="57"/>
        <v>0</v>
      </c>
      <c r="BM203" s="243">
        <f t="shared" si="57"/>
        <v>0</v>
      </c>
      <c r="BN203" s="243">
        <f t="shared" si="57"/>
        <v>0</v>
      </c>
      <c r="BO203" s="243">
        <f t="shared" si="57"/>
        <v>0</v>
      </c>
      <c r="BP203" s="243">
        <f t="shared" si="57"/>
        <v>0</v>
      </c>
      <c r="BQ203" s="243">
        <f t="shared" si="57"/>
        <v>0</v>
      </c>
      <c r="BR203" s="243">
        <f t="shared" ref="BR203:CG218" si="58">MIN(BR$119,$A203)</f>
        <v>0</v>
      </c>
      <c r="BS203" s="243">
        <f t="shared" si="58"/>
        <v>0</v>
      </c>
      <c r="BT203" s="243">
        <f t="shared" si="58"/>
        <v>0</v>
      </c>
      <c r="BU203" s="243">
        <f t="shared" si="58"/>
        <v>0</v>
      </c>
      <c r="BV203" s="243">
        <f t="shared" si="58"/>
        <v>0</v>
      </c>
      <c r="BW203" s="243">
        <f t="shared" si="58"/>
        <v>0</v>
      </c>
      <c r="BX203" s="243">
        <f t="shared" si="58"/>
        <v>0</v>
      </c>
      <c r="BY203" s="243">
        <f t="shared" si="58"/>
        <v>0</v>
      </c>
      <c r="BZ203" s="243">
        <f t="shared" si="58"/>
        <v>0</v>
      </c>
      <c r="CA203" s="243">
        <f t="shared" si="58"/>
        <v>0</v>
      </c>
      <c r="CB203" s="243">
        <f t="shared" si="58"/>
        <v>0</v>
      </c>
      <c r="CC203" s="243">
        <f t="shared" si="58"/>
        <v>0</v>
      </c>
      <c r="CD203" s="232">
        <f t="shared" si="58"/>
        <v>0</v>
      </c>
      <c r="CE203" s="232">
        <f t="shared" si="58"/>
        <v>0</v>
      </c>
      <c r="CF203" s="232">
        <f t="shared" si="58"/>
        <v>0</v>
      </c>
      <c r="CG203" s="243">
        <f t="shared" si="58"/>
        <v>0</v>
      </c>
      <c r="CH203" s="243">
        <f t="shared" si="52"/>
        <v>0</v>
      </c>
      <c r="CI203" s="243">
        <f t="shared" si="54"/>
        <v>0</v>
      </c>
      <c r="CJ203" s="243">
        <f t="shared" si="54"/>
        <v>0</v>
      </c>
      <c r="CK203" s="243">
        <f t="shared" si="54"/>
        <v>0</v>
      </c>
      <c r="CL203" s="243">
        <f t="shared" si="54"/>
        <v>0</v>
      </c>
      <c r="CM203" s="232">
        <f t="shared" si="54"/>
        <v>0</v>
      </c>
      <c r="CN203" s="232">
        <f t="shared" si="54"/>
        <v>0</v>
      </c>
      <c r="CO203" s="232">
        <f t="shared" si="54"/>
        <v>0</v>
      </c>
      <c r="CP203" s="232">
        <f t="shared" si="54"/>
        <v>0</v>
      </c>
      <c r="CQ203" s="232">
        <f t="shared" si="54"/>
        <v>0</v>
      </c>
      <c r="CR203" s="232">
        <f t="shared" si="54"/>
        <v>0</v>
      </c>
      <c r="CS203" s="243">
        <f t="shared" si="54"/>
        <v>0</v>
      </c>
      <c r="CT203" s="243">
        <f t="shared" si="54"/>
        <v>0</v>
      </c>
      <c r="CU203" s="243">
        <f t="shared" si="54"/>
        <v>0</v>
      </c>
      <c r="CV203" s="243">
        <f t="shared" si="54"/>
        <v>0</v>
      </c>
      <c r="CW203" s="223">
        <f t="shared" si="54"/>
        <v>0</v>
      </c>
      <c r="CX203" s="223">
        <f t="shared" ref="CW203:DA222" si="59">MIN(CX$119,$A203)</f>
        <v>0</v>
      </c>
      <c r="CY203" s="223">
        <f t="shared" si="53"/>
        <v>0</v>
      </c>
      <c r="CZ203" s="223">
        <f t="shared" si="53"/>
        <v>0</v>
      </c>
      <c r="DA203" s="223">
        <f t="shared" si="53"/>
        <v>0</v>
      </c>
      <c r="DB203" s="191"/>
      <c r="DC203" s="191"/>
      <c r="DD203" s="191"/>
      <c r="DE203" s="191"/>
      <c r="DF203" s="191"/>
      <c r="DG203" s="191"/>
      <c r="DH203" s="191"/>
      <c r="DI203" s="191"/>
      <c r="DJ203" s="191"/>
      <c r="DK203" s="191"/>
      <c r="DL203" s="191"/>
      <c r="DM203" s="191"/>
      <c r="DN203" s="191"/>
      <c r="DO203" s="191"/>
      <c r="DP203" s="191"/>
      <c r="DQ203" s="191"/>
      <c r="DR203" s="191"/>
      <c r="DS203" s="230" t="str">
        <f t="shared" si="46"/>
        <v>33S</v>
      </c>
      <c r="DT203" s="191"/>
      <c r="DU203" s="191"/>
      <c r="DV203" s="191"/>
      <c r="DW203" s="191"/>
      <c r="DX203" s="191"/>
      <c r="DY203" s="191"/>
      <c r="DZ203" s="191"/>
      <c r="EA203" s="231">
        <f>IF($C$105=$B$106,CJ$115,IF($C$105=$B$107,CJ$116,IF($C$105=$B$108,CJ$117,"")))</f>
        <v>0</v>
      </c>
      <c r="EB203" s="191"/>
      <c r="EC203" s="191"/>
      <c r="ED203" s="191"/>
      <c r="EE203" s="191"/>
      <c r="EF203" s="191"/>
      <c r="EG203" s="191"/>
      <c r="EH203" s="191"/>
      <c r="EI203" s="191"/>
    </row>
    <row r="204" spans="1:139" x14ac:dyDescent="0.35">
      <c r="A204" s="191">
        <f t="shared" si="45"/>
        <v>0</v>
      </c>
      <c r="B204" s="191">
        <f t="shared" si="47"/>
        <v>84</v>
      </c>
      <c r="C204" s="191"/>
      <c r="D204" s="191"/>
      <c r="E204" s="191" t="s">
        <v>373</v>
      </c>
      <c r="F204" s="191"/>
      <c r="G204" s="223">
        <f t="shared" si="56"/>
        <v>0</v>
      </c>
      <c r="H204" s="223">
        <f t="shared" si="56"/>
        <v>0</v>
      </c>
      <c r="I204" s="223">
        <f t="shared" si="56"/>
        <v>0</v>
      </c>
      <c r="J204" s="223">
        <f t="shared" si="56"/>
        <v>0</v>
      </c>
      <c r="K204" s="223">
        <f t="shared" si="56"/>
        <v>0</v>
      </c>
      <c r="L204" s="223">
        <f t="shared" si="56"/>
        <v>0</v>
      </c>
      <c r="M204" s="223">
        <f t="shared" si="56"/>
        <v>0</v>
      </c>
      <c r="N204" s="223">
        <f t="shared" si="56"/>
        <v>0</v>
      </c>
      <c r="O204" s="223">
        <f t="shared" si="56"/>
        <v>0</v>
      </c>
      <c r="P204" s="223">
        <f t="shared" si="56"/>
        <v>0</v>
      </c>
      <c r="Q204" s="223">
        <f t="shared" si="56"/>
        <v>0</v>
      </c>
      <c r="R204" s="223">
        <f t="shared" si="56"/>
        <v>0</v>
      </c>
      <c r="S204" s="223">
        <f t="shared" si="56"/>
        <v>0</v>
      </c>
      <c r="T204" s="223">
        <f t="shared" si="56"/>
        <v>0</v>
      </c>
      <c r="U204" s="223">
        <f t="shared" si="56"/>
        <v>0</v>
      </c>
      <c r="V204" s="223">
        <f t="shared" si="56"/>
        <v>0</v>
      </c>
      <c r="W204" s="223">
        <f t="shared" si="55"/>
        <v>0</v>
      </c>
      <c r="X204" s="223">
        <f t="shared" si="55"/>
        <v>0</v>
      </c>
      <c r="Y204" s="223">
        <f t="shared" si="55"/>
        <v>0</v>
      </c>
      <c r="Z204" s="223">
        <f t="shared" si="55"/>
        <v>0</v>
      </c>
      <c r="AA204" s="223">
        <f t="shared" si="55"/>
        <v>0</v>
      </c>
      <c r="AB204" s="223">
        <f t="shared" si="55"/>
        <v>0</v>
      </c>
      <c r="AC204" s="223">
        <f t="shared" si="55"/>
        <v>0</v>
      </c>
      <c r="AD204" s="223">
        <f t="shared" si="55"/>
        <v>0</v>
      </c>
      <c r="AE204" s="223">
        <f t="shared" si="55"/>
        <v>0</v>
      </c>
      <c r="AF204" s="223">
        <f t="shared" si="55"/>
        <v>0</v>
      </c>
      <c r="AG204" s="223">
        <f t="shared" si="55"/>
        <v>0</v>
      </c>
      <c r="AH204" s="223">
        <f t="shared" si="55"/>
        <v>0</v>
      </c>
      <c r="AI204" s="223">
        <f t="shared" si="55"/>
        <v>0</v>
      </c>
      <c r="AJ204" s="223">
        <f t="shared" si="55"/>
        <v>0</v>
      </c>
      <c r="AK204" s="223">
        <f t="shared" si="55"/>
        <v>0</v>
      </c>
      <c r="AL204" s="223">
        <f t="shared" si="55"/>
        <v>0</v>
      </c>
      <c r="AM204" s="223">
        <f t="shared" ref="AM204:BB219" si="60">MIN(AM$119,$A204)</f>
        <v>0</v>
      </c>
      <c r="AN204" s="223">
        <f t="shared" si="60"/>
        <v>0</v>
      </c>
      <c r="AO204" s="223">
        <f t="shared" si="60"/>
        <v>0</v>
      </c>
      <c r="AP204" s="224">
        <f t="shared" si="60"/>
        <v>0</v>
      </c>
      <c r="AQ204" s="224">
        <f t="shared" si="60"/>
        <v>0</v>
      </c>
      <c r="AR204" s="225">
        <f t="shared" si="60"/>
        <v>0</v>
      </c>
      <c r="AS204" s="239">
        <f t="shared" si="60"/>
        <v>0</v>
      </c>
      <c r="AT204" s="239">
        <f t="shared" si="60"/>
        <v>0</v>
      </c>
      <c r="AU204" s="239">
        <f t="shared" si="60"/>
        <v>0</v>
      </c>
      <c r="AV204" s="227">
        <f t="shared" si="60"/>
        <v>0</v>
      </c>
      <c r="AW204" s="227">
        <f t="shared" si="60"/>
        <v>0</v>
      </c>
      <c r="AX204" s="227">
        <f t="shared" si="60"/>
        <v>0</v>
      </c>
      <c r="AY204" s="227">
        <f t="shared" si="60"/>
        <v>0</v>
      </c>
      <c r="AZ204" s="227">
        <f t="shared" si="60"/>
        <v>0</v>
      </c>
      <c r="BA204" s="227">
        <f t="shared" si="60"/>
        <v>0</v>
      </c>
      <c r="BB204" s="227">
        <f t="shared" si="57"/>
        <v>0</v>
      </c>
      <c r="BC204" s="227">
        <f t="shared" si="57"/>
        <v>0</v>
      </c>
      <c r="BD204" s="232">
        <f t="shared" si="57"/>
        <v>0</v>
      </c>
      <c r="BE204" s="232">
        <f t="shared" si="57"/>
        <v>0</v>
      </c>
      <c r="BF204" s="232">
        <f t="shared" si="57"/>
        <v>0</v>
      </c>
      <c r="BG204" s="232">
        <f t="shared" si="57"/>
        <v>0</v>
      </c>
      <c r="BH204" s="232">
        <f t="shared" si="57"/>
        <v>0</v>
      </c>
      <c r="BI204" s="243">
        <f t="shared" si="57"/>
        <v>0</v>
      </c>
      <c r="BJ204" s="243">
        <f t="shared" si="57"/>
        <v>0</v>
      </c>
      <c r="BK204" s="243">
        <f t="shared" si="57"/>
        <v>0</v>
      </c>
      <c r="BL204" s="243">
        <f t="shared" si="57"/>
        <v>0</v>
      </c>
      <c r="BM204" s="243">
        <f t="shared" si="57"/>
        <v>0</v>
      </c>
      <c r="BN204" s="243">
        <f t="shared" si="57"/>
        <v>0</v>
      </c>
      <c r="BO204" s="243">
        <f t="shared" si="57"/>
        <v>0</v>
      </c>
      <c r="BP204" s="243">
        <f t="shared" si="57"/>
        <v>0</v>
      </c>
      <c r="BQ204" s="243">
        <f t="shared" si="57"/>
        <v>0</v>
      </c>
      <c r="BR204" s="243">
        <f t="shared" si="58"/>
        <v>0</v>
      </c>
      <c r="BS204" s="243">
        <f t="shared" si="58"/>
        <v>0</v>
      </c>
      <c r="BT204" s="243">
        <f t="shared" si="58"/>
        <v>0</v>
      </c>
      <c r="BU204" s="243">
        <f t="shared" si="58"/>
        <v>0</v>
      </c>
      <c r="BV204" s="243">
        <f t="shared" si="58"/>
        <v>0</v>
      </c>
      <c r="BW204" s="243">
        <f t="shared" si="58"/>
        <v>0</v>
      </c>
      <c r="BX204" s="232">
        <f t="shared" si="58"/>
        <v>0</v>
      </c>
      <c r="BY204" s="232">
        <f t="shared" si="58"/>
        <v>0</v>
      </c>
      <c r="BZ204" s="243">
        <f t="shared" si="58"/>
        <v>0</v>
      </c>
      <c r="CA204" s="243">
        <f t="shared" si="58"/>
        <v>0</v>
      </c>
      <c r="CB204" s="243">
        <f t="shared" si="58"/>
        <v>0</v>
      </c>
      <c r="CC204" s="243">
        <f t="shared" si="58"/>
        <v>0</v>
      </c>
      <c r="CD204" s="243">
        <f t="shared" si="58"/>
        <v>0</v>
      </c>
      <c r="CE204" s="232">
        <f t="shared" si="58"/>
        <v>0</v>
      </c>
      <c r="CF204" s="243">
        <f t="shared" si="58"/>
        <v>0</v>
      </c>
      <c r="CG204" s="243">
        <f t="shared" si="58"/>
        <v>0</v>
      </c>
      <c r="CH204" s="243">
        <f t="shared" ref="CH204:CW219" si="61">MIN(CH$119,$A204)</f>
        <v>0</v>
      </c>
      <c r="CI204" s="243">
        <f t="shared" si="61"/>
        <v>0</v>
      </c>
      <c r="CJ204" s="243">
        <f t="shared" si="61"/>
        <v>0</v>
      </c>
      <c r="CK204" s="243">
        <f t="shared" si="61"/>
        <v>0</v>
      </c>
      <c r="CL204" s="232">
        <f t="shared" si="61"/>
        <v>0</v>
      </c>
      <c r="CM204" s="232">
        <f t="shared" si="61"/>
        <v>0</v>
      </c>
      <c r="CN204" s="232">
        <f t="shared" si="61"/>
        <v>0</v>
      </c>
      <c r="CO204" s="232">
        <f t="shared" si="61"/>
        <v>0</v>
      </c>
      <c r="CP204" s="232">
        <f t="shared" si="61"/>
        <v>0</v>
      </c>
      <c r="CQ204" s="243">
        <f t="shared" si="61"/>
        <v>0</v>
      </c>
      <c r="CR204" s="243">
        <f t="shared" si="61"/>
        <v>0</v>
      </c>
      <c r="CS204" s="243">
        <f t="shared" si="61"/>
        <v>0</v>
      </c>
      <c r="CT204" s="243">
        <f t="shared" si="61"/>
        <v>0</v>
      </c>
      <c r="CU204" s="243">
        <f t="shared" si="61"/>
        <v>0</v>
      </c>
      <c r="CV204" s="243">
        <f t="shared" si="61"/>
        <v>0</v>
      </c>
      <c r="CW204" s="223">
        <f t="shared" si="61"/>
        <v>0</v>
      </c>
      <c r="CX204" s="223">
        <f t="shared" si="59"/>
        <v>0</v>
      </c>
      <c r="CY204" s="223">
        <f t="shared" si="53"/>
        <v>0</v>
      </c>
      <c r="CZ204" s="223">
        <f t="shared" si="53"/>
        <v>0</v>
      </c>
      <c r="DA204" s="223">
        <f t="shared" si="53"/>
        <v>0</v>
      </c>
      <c r="DB204" s="191"/>
      <c r="DC204" s="191"/>
      <c r="DD204" s="191"/>
      <c r="DE204" s="191"/>
      <c r="DF204" s="191"/>
      <c r="DG204" s="191"/>
      <c r="DH204" s="191"/>
      <c r="DI204" s="191"/>
      <c r="DJ204" s="191"/>
      <c r="DK204" s="191"/>
      <c r="DL204" s="191"/>
      <c r="DM204" s="191"/>
      <c r="DN204" s="191"/>
      <c r="DO204" s="191"/>
      <c r="DP204" s="191"/>
      <c r="DQ204" s="191"/>
      <c r="DR204" s="191"/>
      <c r="DS204" s="230">
        <f t="shared" si="46"/>
        <v>0</v>
      </c>
      <c r="DT204" s="191"/>
      <c r="DU204" s="191"/>
      <c r="DV204" s="191"/>
      <c r="DW204" s="191"/>
      <c r="DX204" s="191"/>
      <c r="DY204" s="191"/>
      <c r="DZ204" s="191"/>
      <c r="EA204" s="231">
        <f>IF($C$105=$B$106,CK$115,IF($C$105=$B$107,CK$116,IF($C$105=$B$108,CK$117,"")))</f>
        <v>0</v>
      </c>
      <c r="EB204" s="191"/>
      <c r="EC204" s="191"/>
      <c r="ED204" s="191"/>
      <c r="EE204" s="191"/>
      <c r="EF204" s="191"/>
      <c r="EG204" s="191"/>
      <c r="EH204" s="191"/>
      <c r="EI204" s="191"/>
    </row>
    <row r="205" spans="1:139" x14ac:dyDescent="0.35">
      <c r="A205" s="191">
        <f t="shared" si="45"/>
        <v>0</v>
      </c>
      <c r="B205" s="191">
        <f t="shared" si="47"/>
        <v>85</v>
      </c>
      <c r="C205" s="191"/>
      <c r="D205" s="191"/>
      <c r="E205" s="191" t="s">
        <v>375</v>
      </c>
      <c r="F205" s="191"/>
      <c r="G205" s="223">
        <f t="shared" si="56"/>
        <v>0</v>
      </c>
      <c r="H205" s="223">
        <f t="shared" si="56"/>
        <v>0</v>
      </c>
      <c r="I205" s="223">
        <f t="shared" si="56"/>
        <v>0</v>
      </c>
      <c r="J205" s="223">
        <f t="shared" si="56"/>
        <v>0</v>
      </c>
      <c r="K205" s="223">
        <f t="shared" si="56"/>
        <v>0</v>
      </c>
      <c r="L205" s="223">
        <f t="shared" si="56"/>
        <v>0</v>
      </c>
      <c r="M205" s="223">
        <f t="shared" si="56"/>
        <v>0</v>
      </c>
      <c r="N205" s="223">
        <f t="shared" si="56"/>
        <v>0</v>
      </c>
      <c r="O205" s="223">
        <f t="shared" si="56"/>
        <v>0</v>
      </c>
      <c r="P205" s="223">
        <f t="shared" si="56"/>
        <v>0</v>
      </c>
      <c r="Q205" s="223">
        <f t="shared" si="56"/>
        <v>0</v>
      </c>
      <c r="R205" s="223">
        <f t="shared" si="56"/>
        <v>0</v>
      </c>
      <c r="S205" s="223">
        <f t="shared" si="56"/>
        <v>0</v>
      </c>
      <c r="T205" s="223">
        <f t="shared" si="56"/>
        <v>0</v>
      </c>
      <c r="U205" s="223">
        <f t="shared" si="56"/>
        <v>0</v>
      </c>
      <c r="V205" s="223">
        <f t="shared" si="56"/>
        <v>0</v>
      </c>
      <c r="W205" s="223">
        <f t="shared" si="55"/>
        <v>0</v>
      </c>
      <c r="X205" s="223">
        <f t="shared" si="55"/>
        <v>0</v>
      </c>
      <c r="Y205" s="223">
        <f t="shared" si="55"/>
        <v>0</v>
      </c>
      <c r="Z205" s="223">
        <f t="shared" si="55"/>
        <v>0</v>
      </c>
      <c r="AA205" s="223">
        <f t="shared" si="55"/>
        <v>0</v>
      </c>
      <c r="AB205" s="223">
        <f t="shared" si="55"/>
        <v>0</v>
      </c>
      <c r="AC205" s="223">
        <f t="shared" si="55"/>
        <v>0</v>
      </c>
      <c r="AD205" s="223">
        <f t="shared" si="55"/>
        <v>0</v>
      </c>
      <c r="AE205" s="223">
        <f t="shared" si="55"/>
        <v>0</v>
      </c>
      <c r="AF205" s="223">
        <f t="shared" si="55"/>
        <v>0</v>
      </c>
      <c r="AG205" s="223">
        <f t="shared" si="55"/>
        <v>0</v>
      </c>
      <c r="AH205" s="223">
        <f t="shared" si="55"/>
        <v>0</v>
      </c>
      <c r="AI205" s="223">
        <f t="shared" si="55"/>
        <v>0</v>
      </c>
      <c r="AJ205" s="223">
        <f t="shared" si="55"/>
        <v>0</v>
      </c>
      <c r="AK205" s="223">
        <f t="shared" si="55"/>
        <v>0</v>
      </c>
      <c r="AL205" s="223">
        <f t="shared" si="55"/>
        <v>0</v>
      </c>
      <c r="AM205" s="223">
        <f t="shared" si="60"/>
        <v>0</v>
      </c>
      <c r="AN205" s="223">
        <f t="shared" si="60"/>
        <v>0</v>
      </c>
      <c r="AO205" s="223">
        <f t="shared" si="60"/>
        <v>0</v>
      </c>
      <c r="AP205" s="223">
        <f t="shared" si="60"/>
        <v>0</v>
      </c>
      <c r="AQ205" s="224">
        <f t="shared" si="60"/>
        <v>0</v>
      </c>
      <c r="AR205" s="225">
        <f t="shared" si="60"/>
        <v>0</v>
      </c>
      <c r="AS205" s="239">
        <f t="shared" si="60"/>
        <v>0</v>
      </c>
      <c r="AT205" s="239">
        <f t="shared" si="60"/>
        <v>0</v>
      </c>
      <c r="AU205" s="239">
        <f t="shared" si="60"/>
        <v>0</v>
      </c>
      <c r="AV205" s="227">
        <f t="shared" si="60"/>
        <v>0</v>
      </c>
      <c r="AW205" s="227">
        <f t="shared" si="60"/>
        <v>0</v>
      </c>
      <c r="AX205" s="227">
        <f t="shared" si="60"/>
        <v>0</v>
      </c>
      <c r="AY205" s="227">
        <f t="shared" si="60"/>
        <v>0</v>
      </c>
      <c r="AZ205" s="227">
        <f t="shared" si="60"/>
        <v>0</v>
      </c>
      <c r="BA205" s="227">
        <f t="shared" si="60"/>
        <v>0</v>
      </c>
      <c r="BB205" s="227">
        <f t="shared" si="57"/>
        <v>0</v>
      </c>
      <c r="BC205" s="227">
        <f t="shared" si="57"/>
        <v>0</v>
      </c>
      <c r="BD205" s="232">
        <f t="shared" si="57"/>
        <v>0</v>
      </c>
      <c r="BE205" s="232">
        <f t="shared" si="57"/>
        <v>0</v>
      </c>
      <c r="BF205" s="232">
        <f t="shared" si="57"/>
        <v>0</v>
      </c>
      <c r="BG205" s="232">
        <f t="shared" si="57"/>
        <v>0</v>
      </c>
      <c r="BH205" s="232">
        <f t="shared" si="57"/>
        <v>0</v>
      </c>
      <c r="BI205" s="232">
        <f t="shared" si="57"/>
        <v>0</v>
      </c>
      <c r="BJ205" s="243">
        <f t="shared" si="57"/>
        <v>0</v>
      </c>
      <c r="BK205" s="243">
        <f t="shared" si="57"/>
        <v>0</v>
      </c>
      <c r="BL205" s="243">
        <f t="shared" si="57"/>
        <v>0</v>
      </c>
      <c r="BM205" s="243">
        <f t="shared" si="57"/>
        <v>0</v>
      </c>
      <c r="BN205" s="243">
        <f t="shared" si="57"/>
        <v>0</v>
      </c>
      <c r="BO205" s="243">
        <f t="shared" si="57"/>
        <v>0</v>
      </c>
      <c r="BP205" s="243">
        <f t="shared" si="57"/>
        <v>0</v>
      </c>
      <c r="BQ205" s="243">
        <f t="shared" si="57"/>
        <v>0</v>
      </c>
      <c r="BR205" s="243">
        <f t="shared" si="58"/>
        <v>0</v>
      </c>
      <c r="BS205" s="243">
        <f t="shared" si="58"/>
        <v>0</v>
      </c>
      <c r="BT205" s="243">
        <f t="shared" si="58"/>
        <v>0</v>
      </c>
      <c r="BU205" s="243">
        <f t="shared" si="58"/>
        <v>0</v>
      </c>
      <c r="BV205" s="243">
        <f t="shared" si="58"/>
        <v>0</v>
      </c>
      <c r="BW205" s="243">
        <f t="shared" si="58"/>
        <v>0</v>
      </c>
      <c r="BX205" s="232">
        <f t="shared" si="58"/>
        <v>0</v>
      </c>
      <c r="BY205" s="232">
        <f t="shared" si="58"/>
        <v>0</v>
      </c>
      <c r="BZ205" s="232">
        <f t="shared" si="58"/>
        <v>0</v>
      </c>
      <c r="CA205" s="232">
        <f t="shared" si="58"/>
        <v>0</v>
      </c>
      <c r="CB205" s="232">
        <f t="shared" si="58"/>
        <v>0</v>
      </c>
      <c r="CC205" s="243">
        <f t="shared" si="58"/>
        <v>0</v>
      </c>
      <c r="CD205" s="243">
        <f t="shared" si="58"/>
        <v>0</v>
      </c>
      <c r="CE205" s="243">
        <f t="shared" si="58"/>
        <v>0</v>
      </c>
      <c r="CF205" s="243">
        <f t="shared" si="58"/>
        <v>0</v>
      </c>
      <c r="CG205" s="243">
        <f t="shared" si="58"/>
        <v>0</v>
      </c>
      <c r="CH205" s="243">
        <f t="shared" si="61"/>
        <v>0</v>
      </c>
      <c r="CI205" s="243">
        <f t="shared" si="61"/>
        <v>0</v>
      </c>
      <c r="CJ205" s="243">
        <f t="shared" si="61"/>
        <v>0</v>
      </c>
      <c r="CK205" s="232">
        <f t="shared" si="61"/>
        <v>0</v>
      </c>
      <c r="CL205" s="232">
        <f t="shared" si="61"/>
        <v>0</v>
      </c>
      <c r="CM205" s="232">
        <f t="shared" si="61"/>
        <v>0</v>
      </c>
      <c r="CN205" s="232">
        <f t="shared" si="61"/>
        <v>0</v>
      </c>
      <c r="CO205" s="243">
        <f t="shared" si="61"/>
        <v>0</v>
      </c>
      <c r="CP205" s="243">
        <f t="shared" si="61"/>
        <v>0</v>
      </c>
      <c r="CQ205" s="243">
        <f t="shared" si="61"/>
        <v>0</v>
      </c>
      <c r="CR205" s="243">
        <f t="shared" si="61"/>
        <v>0</v>
      </c>
      <c r="CS205" s="243">
        <f t="shared" si="61"/>
        <v>0</v>
      </c>
      <c r="CT205" s="243">
        <f t="shared" si="61"/>
        <v>0</v>
      </c>
      <c r="CU205" s="243">
        <f t="shared" si="61"/>
        <v>0</v>
      </c>
      <c r="CV205" s="243">
        <f t="shared" si="61"/>
        <v>0</v>
      </c>
      <c r="CW205" s="243">
        <f t="shared" si="61"/>
        <v>0</v>
      </c>
      <c r="CX205" s="223">
        <f t="shared" si="59"/>
        <v>0</v>
      </c>
      <c r="CY205" s="223">
        <f t="shared" si="53"/>
        <v>0</v>
      </c>
      <c r="CZ205" s="223">
        <f t="shared" si="53"/>
        <v>0</v>
      </c>
      <c r="DA205" s="223">
        <f t="shared" si="53"/>
        <v>0</v>
      </c>
      <c r="DB205" s="191"/>
      <c r="DC205" s="191"/>
      <c r="DD205" s="191"/>
      <c r="DE205" s="191"/>
      <c r="DF205" s="191"/>
      <c r="DG205" s="191"/>
      <c r="DH205" s="191"/>
      <c r="DI205" s="191"/>
      <c r="DJ205" s="191"/>
      <c r="DK205" s="191"/>
      <c r="DL205" s="191"/>
      <c r="DM205" s="191"/>
      <c r="DN205" s="191"/>
      <c r="DO205" s="191"/>
      <c r="DP205" s="191"/>
      <c r="DQ205" s="191"/>
      <c r="DR205" s="191"/>
      <c r="DS205" s="230">
        <f t="shared" si="46"/>
        <v>0</v>
      </c>
      <c r="DT205" s="191"/>
      <c r="DU205" s="191"/>
      <c r="DV205" s="191"/>
      <c r="DW205" s="191"/>
      <c r="DX205" s="191"/>
      <c r="DY205" s="191"/>
      <c r="DZ205" s="191"/>
      <c r="EA205" s="231">
        <f>IF($C$105=$B$106,CL$115,IF($C$105=$B$107,CL$116,IF($C$105=$B$108,CL$117,"")))</f>
        <v>0</v>
      </c>
      <c r="EB205" s="191"/>
      <c r="EC205" s="191"/>
      <c r="ED205" s="191"/>
      <c r="EE205" s="191"/>
      <c r="EF205" s="191"/>
      <c r="EG205" s="191"/>
      <c r="EH205" s="191"/>
      <c r="EI205" s="191"/>
    </row>
    <row r="206" spans="1:139" x14ac:dyDescent="0.35">
      <c r="A206" s="191">
        <f t="shared" si="45"/>
        <v>0</v>
      </c>
      <c r="B206" s="191">
        <f t="shared" si="47"/>
        <v>86</v>
      </c>
      <c r="C206" s="191"/>
      <c r="D206" s="191"/>
      <c r="E206" s="191" t="s">
        <v>377</v>
      </c>
      <c r="F206" s="191"/>
      <c r="G206" s="223">
        <f t="shared" si="56"/>
        <v>0</v>
      </c>
      <c r="H206" s="223">
        <f t="shared" si="56"/>
        <v>0</v>
      </c>
      <c r="I206" s="223">
        <f t="shared" si="56"/>
        <v>0</v>
      </c>
      <c r="J206" s="223">
        <f t="shared" si="56"/>
        <v>0</v>
      </c>
      <c r="K206" s="223">
        <f t="shared" si="56"/>
        <v>0</v>
      </c>
      <c r="L206" s="223">
        <f t="shared" si="56"/>
        <v>0</v>
      </c>
      <c r="M206" s="223">
        <f t="shared" si="56"/>
        <v>0</v>
      </c>
      <c r="N206" s="223">
        <f t="shared" si="56"/>
        <v>0</v>
      </c>
      <c r="O206" s="223">
        <f t="shared" si="56"/>
        <v>0</v>
      </c>
      <c r="P206" s="223">
        <f t="shared" si="56"/>
        <v>0</v>
      </c>
      <c r="Q206" s="223">
        <f t="shared" si="56"/>
        <v>0</v>
      </c>
      <c r="R206" s="223">
        <f t="shared" si="56"/>
        <v>0</v>
      </c>
      <c r="S206" s="223">
        <f t="shared" si="56"/>
        <v>0</v>
      </c>
      <c r="T206" s="223">
        <f t="shared" si="56"/>
        <v>0</v>
      </c>
      <c r="U206" s="223">
        <f t="shared" si="56"/>
        <v>0</v>
      </c>
      <c r="V206" s="223">
        <f t="shared" si="56"/>
        <v>0</v>
      </c>
      <c r="W206" s="223">
        <f t="shared" si="55"/>
        <v>0</v>
      </c>
      <c r="X206" s="223">
        <f t="shared" si="55"/>
        <v>0</v>
      </c>
      <c r="Y206" s="223">
        <f t="shared" si="55"/>
        <v>0</v>
      </c>
      <c r="Z206" s="223">
        <f t="shared" si="55"/>
        <v>0</v>
      </c>
      <c r="AA206" s="223">
        <f t="shared" si="55"/>
        <v>0</v>
      </c>
      <c r="AB206" s="223">
        <f t="shared" si="55"/>
        <v>0</v>
      </c>
      <c r="AC206" s="223">
        <f t="shared" si="55"/>
        <v>0</v>
      </c>
      <c r="AD206" s="223">
        <f t="shared" si="55"/>
        <v>0</v>
      </c>
      <c r="AE206" s="223">
        <f t="shared" si="55"/>
        <v>0</v>
      </c>
      <c r="AF206" s="223">
        <f t="shared" si="55"/>
        <v>0</v>
      </c>
      <c r="AG206" s="223">
        <f t="shared" si="55"/>
        <v>0</v>
      </c>
      <c r="AH206" s="223">
        <f t="shared" si="55"/>
        <v>0</v>
      </c>
      <c r="AI206" s="223">
        <f t="shared" si="55"/>
        <v>0</v>
      </c>
      <c r="AJ206" s="223">
        <f t="shared" si="55"/>
        <v>0</v>
      </c>
      <c r="AK206" s="223">
        <f t="shared" si="55"/>
        <v>0</v>
      </c>
      <c r="AL206" s="223">
        <f t="shared" si="55"/>
        <v>0</v>
      </c>
      <c r="AM206" s="223">
        <f t="shared" si="60"/>
        <v>0</v>
      </c>
      <c r="AN206" s="223">
        <f t="shared" si="60"/>
        <v>0</v>
      </c>
      <c r="AO206" s="223">
        <f t="shared" si="60"/>
        <v>0</v>
      </c>
      <c r="AP206" s="223">
        <f t="shared" si="60"/>
        <v>0</v>
      </c>
      <c r="AQ206" s="224">
        <f t="shared" si="60"/>
        <v>0</v>
      </c>
      <c r="AR206" s="225">
        <f t="shared" si="60"/>
        <v>0</v>
      </c>
      <c r="AS206" s="239">
        <f t="shared" si="60"/>
        <v>0</v>
      </c>
      <c r="AT206" s="239">
        <f t="shared" si="60"/>
        <v>0</v>
      </c>
      <c r="AU206" s="239">
        <f t="shared" si="60"/>
        <v>0</v>
      </c>
      <c r="AV206" s="239">
        <f t="shared" si="60"/>
        <v>0</v>
      </c>
      <c r="AW206" s="227">
        <f t="shared" si="60"/>
        <v>0</v>
      </c>
      <c r="AX206" s="227">
        <f t="shared" si="60"/>
        <v>0</v>
      </c>
      <c r="AY206" s="227">
        <f t="shared" si="60"/>
        <v>0</v>
      </c>
      <c r="AZ206" s="227">
        <f t="shared" si="60"/>
        <v>0</v>
      </c>
      <c r="BA206" s="227">
        <f t="shared" si="60"/>
        <v>0</v>
      </c>
      <c r="BB206" s="227">
        <f t="shared" si="57"/>
        <v>0</v>
      </c>
      <c r="BC206" s="227">
        <f t="shared" si="57"/>
        <v>0</v>
      </c>
      <c r="BD206" s="232">
        <f t="shared" si="57"/>
        <v>0</v>
      </c>
      <c r="BE206" s="232">
        <f t="shared" si="57"/>
        <v>0</v>
      </c>
      <c r="BF206" s="232">
        <f t="shared" si="57"/>
        <v>0</v>
      </c>
      <c r="BG206" s="232">
        <f t="shared" si="57"/>
        <v>0</v>
      </c>
      <c r="BH206" s="232">
        <f t="shared" si="57"/>
        <v>0</v>
      </c>
      <c r="BI206" s="232">
        <f t="shared" si="57"/>
        <v>0</v>
      </c>
      <c r="BJ206" s="232">
        <f t="shared" si="57"/>
        <v>0</v>
      </c>
      <c r="BK206" s="243">
        <f t="shared" si="57"/>
        <v>0</v>
      </c>
      <c r="BL206" s="243">
        <f t="shared" si="57"/>
        <v>0</v>
      </c>
      <c r="BM206" s="243">
        <f t="shared" si="57"/>
        <v>0</v>
      </c>
      <c r="BN206" s="243">
        <f t="shared" si="57"/>
        <v>0</v>
      </c>
      <c r="BO206" s="243">
        <f t="shared" si="57"/>
        <v>0</v>
      </c>
      <c r="BP206" s="243">
        <f t="shared" si="57"/>
        <v>0</v>
      </c>
      <c r="BQ206" s="243">
        <f t="shared" si="57"/>
        <v>0</v>
      </c>
      <c r="BR206" s="243">
        <f t="shared" si="58"/>
        <v>0</v>
      </c>
      <c r="BS206" s="243">
        <f t="shared" si="58"/>
        <v>0</v>
      </c>
      <c r="BT206" s="243">
        <f t="shared" si="58"/>
        <v>0</v>
      </c>
      <c r="BU206" s="243">
        <f t="shared" si="58"/>
        <v>0</v>
      </c>
      <c r="BV206" s="243">
        <f t="shared" si="58"/>
        <v>0</v>
      </c>
      <c r="BW206" s="243">
        <f t="shared" si="58"/>
        <v>0</v>
      </c>
      <c r="BX206" s="232">
        <f t="shared" si="58"/>
        <v>0</v>
      </c>
      <c r="BY206" s="232">
        <f t="shared" si="58"/>
        <v>0</v>
      </c>
      <c r="BZ206" s="232">
        <f t="shared" si="58"/>
        <v>0</v>
      </c>
      <c r="CA206" s="232">
        <f t="shared" si="58"/>
        <v>0</v>
      </c>
      <c r="CB206" s="232">
        <f t="shared" si="58"/>
        <v>0</v>
      </c>
      <c r="CC206" s="232">
        <f t="shared" si="58"/>
        <v>0</v>
      </c>
      <c r="CD206" s="232">
        <f t="shared" si="58"/>
        <v>0</v>
      </c>
      <c r="CE206" s="232">
        <f t="shared" si="58"/>
        <v>0</v>
      </c>
      <c r="CF206" s="243">
        <f t="shared" si="58"/>
        <v>0</v>
      </c>
      <c r="CG206" s="243">
        <f t="shared" si="58"/>
        <v>0</v>
      </c>
      <c r="CH206" s="243">
        <f t="shared" si="61"/>
        <v>0</v>
      </c>
      <c r="CI206" s="243">
        <f t="shared" si="61"/>
        <v>0</v>
      </c>
      <c r="CJ206" s="243">
        <f t="shared" si="61"/>
        <v>0</v>
      </c>
      <c r="CK206" s="243">
        <f t="shared" si="61"/>
        <v>0</v>
      </c>
      <c r="CL206" s="232">
        <f t="shared" si="61"/>
        <v>0</v>
      </c>
      <c r="CM206" s="232">
        <f t="shared" si="61"/>
        <v>0</v>
      </c>
      <c r="CN206" s="243">
        <f t="shared" si="61"/>
        <v>0</v>
      </c>
      <c r="CO206" s="243">
        <f t="shared" si="61"/>
        <v>0</v>
      </c>
      <c r="CP206" s="232">
        <f t="shared" si="61"/>
        <v>0</v>
      </c>
      <c r="CQ206" s="232">
        <f t="shared" si="61"/>
        <v>0</v>
      </c>
      <c r="CR206" s="232">
        <f t="shared" si="61"/>
        <v>0</v>
      </c>
      <c r="CS206" s="232">
        <f t="shared" si="61"/>
        <v>0</v>
      </c>
      <c r="CT206" s="232">
        <f t="shared" si="61"/>
        <v>0</v>
      </c>
      <c r="CU206" s="243">
        <f t="shared" si="61"/>
        <v>0</v>
      </c>
      <c r="CV206" s="243">
        <f t="shared" si="61"/>
        <v>0</v>
      </c>
      <c r="CW206" s="243">
        <f t="shared" si="61"/>
        <v>0</v>
      </c>
      <c r="CX206" s="243">
        <f t="shared" si="59"/>
        <v>0</v>
      </c>
      <c r="CY206" s="223">
        <f t="shared" si="53"/>
        <v>0</v>
      </c>
      <c r="CZ206" s="223">
        <f t="shared" si="53"/>
        <v>0</v>
      </c>
      <c r="DA206" s="223">
        <f t="shared" si="53"/>
        <v>0</v>
      </c>
      <c r="DB206" s="191"/>
      <c r="DC206" s="191"/>
      <c r="DD206" s="191"/>
      <c r="DE206" s="191"/>
      <c r="DF206" s="191"/>
      <c r="DG206" s="191"/>
      <c r="DH206" s="191"/>
      <c r="DI206" s="191"/>
      <c r="DJ206" s="191"/>
      <c r="DK206" s="191"/>
      <c r="DL206" s="191"/>
      <c r="DM206" s="191"/>
      <c r="DN206" s="191"/>
      <c r="DO206" s="191"/>
      <c r="DP206" s="191"/>
      <c r="DQ206" s="191"/>
      <c r="DR206" s="191"/>
      <c r="DS206" s="230">
        <f t="shared" si="46"/>
        <v>0</v>
      </c>
      <c r="DT206" s="191"/>
      <c r="DU206" s="191"/>
      <c r="DV206" s="191"/>
      <c r="DW206" s="191"/>
      <c r="DX206" s="191"/>
      <c r="DY206" s="191"/>
      <c r="DZ206" s="191"/>
      <c r="EA206" s="231">
        <f>IF($C$105=$B$106,CM$115,IF($C$105=$B$107,CM$116,IF($C$105=$B$108,CM$117,"")))</f>
        <v>0</v>
      </c>
      <c r="EB206" s="191"/>
      <c r="EC206" s="191"/>
      <c r="ED206" s="191"/>
      <c r="EE206" s="191"/>
      <c r="EF206" s="191"/>
      <c r="EG206" s="191"/>
      <c r="EH206" s="191"/>
      <c r="EI206" s="191"/>
    </row>
    <row r="207" spans="1:139" x14ac:dyDescent="0.35">
      <c r="A207" s="191">
        <f t="shared" si="45"/>
        <v>0</v>
      </c>
      <c r="B207" s="191">
        <f t="shared" si="47"/>
        <v>87</v>
      </c>
      <c r="C207" s="191"/>
      <c r="D207" s="191"/>
      <c r="E207" s="191" t="s">
        <v>379</v>
      </c>
      <c r="F207" s="191"/>
      <c r="G207" s="223">
        <f t="shared" si="56"/>
        <v>0</v>
      </c>
      <c r="H207" s="223">
        <f t="shared" si="56"/>
        <v>0</v>
      </c>
      <c r="I207" s="223">
        <f t="shared" si="56"/>
        <v>0</v>
      </c>
      <c r="J207" s="223">
        <f t="shared" si="56"/>
        <v>0</v>
      </c>
      <c r="K207" s="223">
        <f t="shared" si="56"/>
        <v>0</v>
      </c>
      <c r="L207" s="223">
        <f t="shared" si="56"/>
        <v>0</v>
      </c>
      <c r="M207" s="223">
        <f t="shared" si="56"/>
        <v>0</v>
      </c>
      <c r="N207" s="223">
        <f t="shared" si="56"/>
        <v>0</v>
      </c>
      <c r="O207" s="223">
        <f t="shared" si="56"/>
        <v>0</v>
      </c>
      <c r="P207" s="223">
        <f t="shared" si="56"/>
        <v>0</v>
      </c>
      <c r="Q207" s="223">
        <f t="shared" si="56"/>
        <v>0</v>
      </c>
      <c r="R207" s="223">
        <f t="shared" si="56"/>
        <v>0</v>
      </c>
      <c r="S207" s="223">
        <f t="shared" si="56"/>
        <v>0</v>
      </c>
      <c r="T207" s="223">
        <f t="shared" si="56"/>
        <v>0</v>
      </c>
      <c r="U207" s="223">
        <f t="shared" si="56"/>
        <v>0</v>
      </c>
      <c r="V207" s="223">
        <f t="shared" si="56"/>
        <v>0</v>
      </c>
      <c r="W207" s="223">
        <f t="shared" si="55"/>
        <v>0</v>
      </c>
      <c r="X207" s="223">
        <f t="shared" si="55"/>
        <v>0</v>
      </c>
      <c r="Y207" s="223">
        <f t="shared" si="55"/>
        <v>0</v>
      </c>
      <c r="Z207" s="223">
        <f t="shared" si="55"/>
        <v>0</v>
      </c>
      <c r="AA207" s="223">
        <f t="shared" si="55"/>
        <v>0</v>
      </c>
      <c r="AB207" s="223">
        <f t="shared" si="55"/>
        <v>0</v>
      </c>
      <c r="AC207" s="223">
        <f t="shared" si="55"/>
        <v>0</v>
      </c>
      <c r="AD207" s="223">
        <f t="shared" si="55"/>
        <v>0</v>
      </c>
      <c r="AE207" s="223">
        <f t="shared" si="55"/>
        <v>0</v>
      </c>
      <c r="AF207" s="223">
        <f t="shared" si="55"/>
        <v>0</v>
      </c>
      <c r="AG207" s="223">
        <f t="shared" si="55"/>
        <v>0</v>
      </c>
      <c r="AH207" s="223">
        <f t="shared" si="55"/>
        <v>0</v>
      </c>
      <c r="AI207" s="223">
        <f t="shared" si="55"/>
        <v>0</v>
      </c>
      <c r="AJ207" s="223">
        <f t="shared" si="55"/>
        <v>0</v>
      </c>
      <c r="AK207" s="223">
        <f t="shared" si="55"/>
        <v>0</v>
      </c>
      <c r="AL207" s="223">
        <f t="shared" si="55"/>
        <v>0</v>
      </c>
      <c r="AM207" s="223">
        <f t="shared" si="60"/>
        <v>0</v>
      </c>
      <c r="AN207" s="223">
        <f t="shared" si="60"/>
        <v>0</v>
      </c>
      <c r="AO207" s="223">
        <f t="shared" si="60"/>
        <v>0</v>
      </c>
      <c r="AP207" s="223">
        <f t="shared" si="60"/>
        <v>0</v>
      </c>
      <c r="AQ207" s="224">
        <f t="shared" si="60"/>
        <v>0</v>
      </c>
      <c r="AR207" s="225">
        <f t="shared" si="60"/>
        <v>0</v>
      </c>
      <c r="AS207" s="239">
        <f t="shared" si="60"/>
        <v>0</v>
      </c>
      <c r="AT207" s="239">
        <f t="shared" si="60"/>
        <v>0</v>
      </c>
      <c r="AU207" s="239">
        <f t="shared" si="60"/>
        <v>0</v>
      </c>
      <c r="AV207" s="239">
        <f t="shared" si="60"/>
        <v>0</v>
      </c>
      <c r="AW207" s="227">
        <f t="shared" si="60"/>
        <v>0</v>
      </c>
      <c r="AX207" s="227">
        <f t="shared" si="60"/>
        <v>0</v>
      </c>
      <c r="AY207" s="227">
        <f t="shared" si="60"/>
        <v>0</v>
      </c>
      <c r="AZ207" s="227">
        <f t="shared" si="60"/>
        <v>0</v>
      </c>
      <c r="BA207" s="227">
        <f t="shared" si="60"/>
        <v>0</v>
      </c>
      <c r="BB207" s="227">
        <f t="shared" si="57"/>
        <v>0</v>
      </c>
      <c r="BC207" s="227">
        <f t="shared" si="57"/>
        <v>0</v>
      </c>
      <c r="BD207" s="232">
        <f t="shared" si="57"/>
        <v>0</v>
      </c>
      <c r="BE207" s="232">
        <f t="shared" si="57"/>
        <v>0</v>
      </c>
      <c r="BF207" s="232">
        <f t="shared" si="57"/>
        <v>0</v>
      </c>
      <c r="BG207" s="232">
        <f t="shared" si="57"/>
        <v>0</v>
      </c>
      <c r="BH207" s="232">
        <f t="shared" si="57"/>
        <v>0</v>
      </c>
      <c r="BI207" s="232">
        <f t="shared" si="57"/>
        <v>0</v>
      </c>
      <c r="BJ207" s="232">
        <f t="shared" si="57"/>
        <v>0</v>
      </c>
      <c r="BK207" s="232">
        <f t="shared" si="57"/>
        <v>0</v>
      </c>
      <c r="BL207" s="232">
        <f t="shared" si="57"/>
        <v>0</v>
      </c>
      <c r="BM207" s="232">
        <f t="shared" si="57"/>
        <v>0</v>
      </c>
      <c r="BN207" s="243">
        <f t="shared" si="57"/>
        <v>0</v>
      </c>
      <c r="BO207" s="243">
        <f t="shared" si="57"/>
        <v>0</v>
      </c>
      <c r="BP207" s="243">
        <f t="shared" si="57"/>
        <v>0</v>
      </c>
      <c r="BQ207" s="243">
        <f t="shared" si="57"/>
        <v>0</v>
      </c>
      <c r="BR207" s="243">
        <f t="shared" si="58"/>
        <v>0</v>
      </c>
      <c r="BS207" s="243">
        <f t="shared" si="58"/>
        <v>0</v>
      </c>
      <c r="BT207" s="243">
        <f t="shared" si="58"/>
        <v>0</v>
      </c>
      <c r="BU207" s="243">
        <f t="shared" si="58"/>
        <v>0</v>
      </c>
      <c r="BV207" s="243">
        <f t="shared" si="58"/>
        <v>0</v>
      </c>
      <c r="BW207" s="243">
        <f t="shared" si="58"/>
        <v>0</v>
      </c>
      <c r="BX207" s="232">
        <f t="shared" si="58"/>
        <v>0</v>
      </c>
      <c r="BY207" s="232">
        <f t="shared" si="58"/>
        <v>0</v>
      </c>
      <c r="BZ207" s="232">
        <f t="shared" si="58"/>
        <v>0</v>
      </c>
      <c r="CA207" s="232">
        <f t="shared" si="58"/>
        <v>0</v>
      </c>
      <c r="CB207" s="232">
        <f t="shared" si="58"/>
        <v>0</v>
      </c>
      <c r="CC207" s="232">
        <f t="shared" si="58"/>
        <v>0</v>
      </c>
      <c r="CD207" s="232">
        <f t="shared" si="58"/>
        <v>0</v>
      </c>
      <c r="CE207" s="232">
        <f t="shared" si="58"/>
        <v>0</v>
      </c>
      <c r="CF207" s="232">
        <f t="shared" si="58"/>
        <v>0</v>
      </c>
      <c r="CG207" s="243">
        <f t="shared" si="58"/>
        <v>0</v>
      </c>
      <c r="CH207" s="243">
        <f t="shared" si="61"/>
        <v>0</v>
      </c>
      <c r="CI207" s="243">
        <f t="shared" si="61"/>
        <v>0</v>
      </c>
      <c r="CJ207" s="243">
        <f t="shared" si="61"/>
        <v>0</v>
      </c>
      <c r="CK207" s="243">
        <f t="shared" si="61"/>
        <v>0</v>
      </c>
      <c r="CL207" s="243">
        <f t="shared" si="61"/>
        <v>0</v>
      </c>
      <c r="CM207" s="243">
        <f t="shared" si="61"/>
        <v>0</v>
      </c>
      <c r="CN207" s="243">
        <f t="shared" si="61"/>
        <v>0</v>
      </c>
      <c r="CO207" s="232">
        <f t="shared" si="61"/>
        <v>0</v>
      </c>
      <c r="CP207" s="232">
        <f t="shared" si="61"/>
        <v>0</v>
      </c>
      <c r="CQ207" s="232">
        <f t="shared" si="61"/>
        <v>0</v>
      </c>
      <c r="CR207" s="232">
        <f t="shared" si="61"/>
        <v>0</v>
      </c>
      <c r="CS207" s="232">
        <f t="shared" si="61"/>
        <v>0</v>
      </c>
      <c r="CT207" s="232">
        <f t="shared" si="61"/>
        <v>0</v>
      </c>
      <c r="CU207" s="243">
        <f t="shared" si="61"/>
        <v>0</v>
      </c>
      <c r="CV207" s="243">
        <f t="shared" si="61"/>
        <v>0</v>
      </c>
      <c r="CW207" s="243">
        <f t="shared" si="61"/>
        <v>0</v>
      </c>
      <c r="CX207" s="243">
        <f t="shared" si="59"/>
        <v>0</v>
      </c>
      <c r="CY207" s="223">
        <f t="shared" si="59"/>
        <v>0</v>
      </c>
      <c r="CZ207" s="223">
        <f t="shared" si="59"/>
        <v>0</v>
      </c>
      <c r="DA207" s="223">
        <f t="shared" si="59"/>
        <v>0</v>
      </c>
      <c r="DB207" s="191"/>
      <c r="DC207" s="191"/>
      <c r="DD207" s="191"/>
      <c r="DE207" s="191"/>
      <c r="DF207" s="191"/>
      <c r="DG207" s="191"/>
      <c r="DH207" s="191"/>
      <c r="DI207" s="191"/>
      <c r="DJ207" s="191"/>
      <c r="DK207" s="191"/>
      <c r="DL207" s="191"/>
      <c r="DM207" s="191"/>
      <c r="DN207" s="191"/>
      <c r="DO207" s="191"/>
      <c r="DP207" s="191"/>
      <c r="DQ207" s="191"/>
      <c r="DR207" s="191"/>
      <c r="DS207" s="230">
        <f t="shared" si="46"/>
        <v>0</v>
      </c>
      <c r="DT207" s="191"/>
      <c r="DU207" s="191"/>
      <c r="DV207" s="191"/>
      <c r="DW207" s="191"/>
      <c r="DX207" s="191"/>
      <c r="DY207" s="191"/>
      <c r="DZ207" s="191"/>
      <c r="EA207" s="231">
        <f>IF($C$105=$B$106,CN$115,IF($C$105=$B$107,CN$116,IF($C$105=$B$108,CN$117,"")))</f>
        <v>0</v>
      </c>
      <c r="EB207" s="191"/>
      <c r="EC207" s="191"/>
      <c r="ED207" s="191"/>
      <c r="EE207" s="191"/>
      <c r="EF207" s="191"/>
      <c r="EG207" s="191"/>
      <c r="EH207" s="191"/>
      <c r="EI207" s="191"/>
    </row>
    <row r="208" spans="1:139" x14ac:dyDescent="0.35">
      <c r="A208" s="191">
        <f t="shared" si="45"/>
        <v>0</v>
      </c>
      <c r="B208" s="191">
        <f t="shared" si="47"/>
        <v>88</v>
      </c>
      <c r="C208" s="191"/>
      <c r="D208" s="191"/>
      <c r="E208" s="191" t="s">
        <v>381</v>
      </c>
      <c r="F208" s="191"/>
      <c r="G208" s="223">
        <f t="shared" si="56"/>
        <v>0</v>
      </c>
      <c r="H208" s="223">
        <f t="shared" si="56"/>
        <v>0</v>
      </c>
      <c r="I208" s="223">
        <f t="shared" si="56"/>
        <v>0</v>
      </c>
      <c r="J208" s="223">
        <f t="shared" si="56"/>
        <v>0</v>
      </c>
      <c r="K208" s="223">
        <f t="shared" si="56"/>
        <v>0</v>
      </c>
      <c r="L208" s="223">
        <f t="shared" si="56"/>
        <v>0</v>
      </c>
      <c r="M208" s="223">
        <f t="shared" si="56"/>
        <v>0</v>
      </c>
      <c r="N208" s="223">
        <f t="shared" si="56"/>
        <v>0</v>
      </c>
      <c r="O208" s="223">
        <f t="shared" si="56"/>
        <v>0</v>
      </c>
      <c r="P208" s="223">
        <f t="shared" si="56"/>
        <v>0</v>
      </c>
      <c r="Q208" s="223">
        <f t="shared" si="56"/>
        <v>0</v>
      </c>
      <c r="R208" s="223">
        <f t="shared" si="56"/>
        <v>0</v>
      </c>
      <c r="S208" s="223">
        <f t="shared" si="56"/>
        <v>0</v>
      </c>
      <c r="T208" s="223">
        <f t="shared" si="56"/>
        <v>0</v>
      </c>
      <c r="U208" s="223">
        <f t="shared" si="56"/>
        <v>0</v>
      </c>
      <c r="V208" s="223">
        <f t="shared" si="56"/>
        <v>0</v>
      </c>
      <c r="W208" s="223">
        <f t="shared" si="55"/>
        <v>0</v>
      </c>
      <c r="X208" s="223">
        <f t="shared" si="55"/>
        <v>0</v>
      </c>
      <c r="Y208" s="223">
        <f t="shared" si="55"/>
        <v>0</v>
      </c>
      <c r="Z208" s="223">
        <f t="shared" si="55"/>
        <v>0</v>
      </c>
      <c r="AA208" s="223">
        <f t="shared" si="55"/>
        <v>0</v>
      </c>
      <c r="AB208" s="223">
        <f t="shared" si="55"/>
        <v>0</v>
      </c>
      <c r="AC208" s="223">
        <f t="shared" si="55"/>
        <v>0</v>
      </c>
      <c r="AD208" s="223">
        <f t="shared" si="55"/>
        <v>0</v>
      </c>
      <c r="AE208" s="223">
        <f t="shared" si="55"/>
        <v>0</v>
      </c>
      <c r="AF208" s="223">
        <f t="shared" si="55"/>
        <v>0</v>
      </c>
      <c r="AG208" s="223">
        <f t="shared" si="55"/>
        <v>0</v>
      </c>
      <c r="AH208" s="223">
        <f t="shared" si="55"/>
        <v>0</v>
      </c>
      <c r="AI208" s="223">
        <f t="shared" si="55"/>
        <v>0</v>
      </c>
      <c r="AJ208" s="223">
        <f t="shared" si="55"/>
        <v>0</v>
      </c>
      <c r="AK208" s="223">
        <f t="shared" si="55"/>
        <v>0</v>
      </c>
      <c r="AL208" s="223">
        <f t="shared" si="55"/>
        <v>0</v>
      </c>
      <c r="AM208" s="223">
        <f t="shared" si="60"/>
        <v>0</v>
      </c>
      <c r="AN208" s="223">
        <f t="shared" si="60"/>
        <v>0</v>
      </c>
      <c r="AO208" s="223">
        <f t="shared" si="60"/>
        <v>0</v>
      </c>
      <c r="AP208" s="223">
        <f t="shared" si="60"/>
        <v>0</v>
      </c>
      <c r="AQ208" s="223">
        <f t="shared" si="60"/>
        <v>0</v>
      </c>
      <c r="AR208" s="225">
        <f t="shared" si="60"/>
        <v>0</v>
      </c>
      <c r="AS208" s="234">
        <f t="shared" si="60"/>
        <v>0</v>
      </c>
      <c r="AT208" s="234">
        <f t="shared" si="60"/>
        <v>0</v>
      </c>
      <c r="AU208" s="234">
        <f t="shared" si="60"/>
        <v>0</v>
      </c>
      <c r="AV208" s="234">
        <f t="shared" si="60"/>
        <v>0</v>
      </c>
      <c r="AW208" s="234">
        <f t="shared" si="60"/>
        <v>0</v>
      </c>
      <c r="AX208" s="234">
        <f t="shared" si="60"/>
        <v>0</v>
      </c>
      <c r="AY208" s="234">
        <f t="shared" si="60"/>
        <v>0</v>
      </c>
      <c r="AZ208" s="234">
        <f t="shared" si="60"/>
        <v>0</v>
      </c>
      <c r="BA208" s="227">
        <f t="shared" si="60"/>
        <v>0</v>
      </c>
      <c r="BB208" s="227">
        <f t="shared" si="57"/>
        <v>0</v>
      </c>
      <c r="BC208" s="227">
        <f t="shared" si="57"/>
        <v>0</v>
      </c>
      <c r="BD208" s="232">
        <f t="shared" si="57"/>
        <v>0</v>
      </c>
      <c r="BE208" s="232">
        <f t="shared" si="57"/>
        <v>0</v>
      </c>
      <c r="BF208" s="232">
        <f t="shared" si="57"/>
        <v>0</v>
      </c>
      <c r="BG208" s="232">
        <f t="shared" si="57"/>
        <v>0</v>
      </c>
      <c r="BH208" s="232">
        <f t="shared" si="57"/>
        <v>0</v>
      </c>
      <c r="BI208" s="232">
        <f t="shared" si="57"/>
        <v>0</v>
      </c>
      <c r="BJ208" s="232">
        <f t="shared" si="57"/>
        <v>0</v>
      </c>
      <c r="BK208" s="232">
        <f t="shared" si="57"/>
        <v>0</v>
      </c>
      <c r="BL208" s="232">
        <f t="shared" si="57"/>
        <v>0</v>
      </c>
      <c r="BM208" s="232">
        <f t="shared" si="57"/>
        <v>0</v>
      </c>
      <c r="BN208" s="232">
        <f t="shared" si="57"/>
        <v>0</v>
      </c>
      <c r="BO208" s="243">
        <f t="shared" si="57"/>
        <v>0</v>
      </c>
      <c r="BP208" s="243">
        <f t="shared" si="57"/>
        <v>0</v>
      </c>
      <c r="BQ208" s="243">
        <f t="shared" si="57"/>
        <v>0</v>
      </c>
      <c r="BR208" s="243">
        <f t="shared" si="58"/>
        <v>0</v>
      </c>
      <c r="BS208" s="243">
        <f t="shared" si="58"/>
        <v>0</v>
      </c>
      <c r="BT208" s="243">
        <f t="shared" si="58"/>
        <v>0</v>
      </c>
      <c r="BU208" s="243">
        <f t="shared" si="58"/>
        <v>0</v>
      </c>
      <c r="BV208" s="243">
        <f t="shared" si="58"/>
        <v>0</v>
      </c>
      <c r="BW208" s="243">
        <f t="shared" si="58"/>
        <v>0</v>
      </c>
      <c r="BX208" s="232">
        <f t="shared" si="58"/>
        <v>0</v>
      </c>
      <c r="BY208" s="243">
        <f t="shared" si="58"/>
        <v>0</v>
      </c>
      <c r="BZ208" s="243">
        <f t="shared" si="58"/>
        <v>0</v>
      </c>
      <c r="CA208" s="243">
        <f t="shared" si="58"/>
        <v>0</v>
      </c>
      <c r="CB208" s="243">
        <f t="shared" si="58"/>
        <v>0</v>
      </c>
      <c r="CC208" s="243">
        <f t="shared" si="58"/>
        <v>0</v>
      </c>
      <c r="CD208" s="232">
        <f t="shared" si="58"/>
        <v>0</v>
      </c>
      <c r="CE208" s="232">
        <f t="shared" si="58"/>
        <v>0</v>
      </c>
      <c r="CF208" s="232">
        <f t="shared" si="58"/>
        <v>0</v>
      </c>
      <c r="CG208" s="232">
        <f t="shared" si="58"/>
        <v>0</v>
      </c>
      <c r="CH208" s="232">
        <f t="shared" si="61"/>
        <v>0</v>
      </c>
      <c r="CI208" s="232">
        <f t="shared" si="61"/>
        <v>0</v>
      </c>
      <c r="CJ208" s="243">
        <f t="shared" si="61"/>
        <v>0</v>
      </c>
      <c r="CK208" s="243">
        <f t="shared" si="61"/>
        <v>0</v>
      </c>
      <c r="CL208" s="243">
        <f t="shared" si="61"/>
        <v>0</v>
      </c>
      <c r="CM208" s="243">
        <f t="shared" si="61"/>
        <v>0</v>
      </c>
      <c r="CN208" s="243">
        <f t="shared" si="61"/>
        <v>0</v>
      </c>
      <c r="CO208" s="232">
        <f t="shared" si="61"/>
        <v>0</v>
      </c>
      <c r="CP208" s="232">
        <f t="shared" si="61"/>
        <v>0</v>
      </c>
      <c r="CQ208" s="232">
        <f t="shared" si="61"/>
        <v>0</v>
      </c>
      <c r="CR208" s="232">
        <f t="shared" si="61"/>
        <v>0</v>
      </c>
      <c r="CS208" s="232">
        <f t="shared" si="61"/>
        <v>0</v>
      </c>
      <c r="CT208" s="232">
        <f t="shared" si="61"/>
        <v>0</v>
      </c>
      <c r="CU208" s="232">
        <f t="shared" si="61"/>
        <v>0</v>
      </c>
      <c r="CV208" s="243">
        <f t="shared" si="61"/>
        <v>0</v>
      </c>
      <c r="CW208" s="243">
        <f t="shared" si="61"/>
        <v>0</v>
      </c>
      <c r="CX208" s="243">
        <f t="shared" si="59"/>
        <v>0</v>
      </c>
      <c r="CY208" s="243">
        <f t="shared" si="59"/>
        <v>0</v>
      </c>
      <c r="CZ208" s="223">
        <f t="shared" si="59"/>
        <v>0</v>
      </c>
      <c r="DA208" s="223">
        <f t="shared" si="59"/>
        <v>0</v>
      </c>
      <c r="DB208" s="191"/>
      <c r="DC208" s="191"/>
      <c r="DD208" s="191"/>
      <c r="DE208" s="191"/>
      <c r="DF208" s="191"/>
      <c r="DG208" s="191"/>
      <c r="DH208" s="191"/>
      <c r="DI208" s="191"/>
      <c r="DJ208" s="191"/>
      <c r="DK208" s="191"/>
      <c r="DL208" s="191"/>
      <c r="DM208" s="191"/>
      <c r="DN208" s="191"/>
      <c r="DO208" s="191"/>
      <c r="DP208" s="191"/>
      <c r="DQ208" s="191"/>
      <c r="DR208" s="191"/>
      <c r="DS208" s="230">
        <f t="shared" si="46"/>
        <v>0</v>
      </c>
      <c r="DT208" s="191"/>
      <c r="DU208" s="191"/>
      <c r="DV208" s="191"/>
      <c r="DW208" s="191"/>
      <c r="DX208" s="191"/>
      <c r="DY208" s="191"/>
      <c r="DZ208" s="191"/>
      <c r="EA208" s="231">
        <f>IF($C$105=$B$106,CO$115,IF($C$105=$B$107,CO$116,IF($C$105=$B$108,CO$117,"")))</f>
        <v>0</v>
      </c>
      <c r="EB208" s="191"/>
      <c r="EC208" s="191"/>
      <c r="ED208" s="191"/>
      <c r="EE208" s="191"/>
      <c r="EF208" s="191"/>
      <c r="EG208" s="191"/>
      <c r="EH208" s="191"/>
      <c r="EI208" s="191"/>
    </row>
    <row r="209" spans="1:139" x14ac:dyDescent="0.35">
      <c r="A209" s="191">
        <f t="shared" si="45"/>
        <v>0</v>
      </c>
      <c r="B209" s="191">
        <f t="shared" si="47"/>
        <v>89</v>
      </c>
      <c r="C209" s="191"/>
      <c r="D209" s="191"/>
      <c r="E209" s="191" t="s">
        <v>383</v>
      </c>
      <c r="F209" s="191"/>
      <c r="G209" s="223">
        <f t="shared" si="56"/>
        <v>0</v>
      </c>
      <c r="H209" s="223">
        <f t="shared" si="56"/>
        <v>0</v>
      </c>
      <c r="I209" s="223">
        <f t="shared" si="56"/>
        <v>0</v>
      </c>
      <c r="J209" s="223">
        <f t="shared" si="56"/>
        <v>0</v>
      </c>
      <c r="K209" s="223">
        <f t="shared" si="56"/>
        <v>0</v>
      </c>
      <c r="L209" s="223">
        <f t="shared" si="56"/>
        <v>0</v>
      </c>
      <c r="M209" s="223">
        <f t="shared" si="56"/>
        <v>0</v>
      </c>
      <c r="N209" s="223">
        <f t="shared" si="56"/>
        <v>0</v>
      </c>
      <c r="O209" s="223">
        <f t="shared" si="56"/>
        <v>0</v>
      </c>
      <c r="P209" s="223">
        <f t="shared" si="56"/>
        <v>0</v>
      </c>
      <c r="Q209" s="223">
        <f t="shared" si="56"/>
        <v>0</v>
      </c>
      <c r="R209" s="223">
        <f t="shared" si="56"/>
        <v>0</v>
      </c>
      <c r="S209" s="223">
        <f t="shared" si="56"/>
        <v>0</v>
      </c>
      <c r="T209" s="223">
        <f t="shared" si="56"/>
        <v>0</v>
      </c>
      <c r="U209" s="223">
        <f t="shared" si="56"/>
        <v>0</v>
      </c>
      <c r="V209" s="223">
        <f t="shared" si="56"/>
        <v>0</v>
      </c>
      <c r="W209" s="223">
        <f t="shared" si="55"/>
        <v>0</v>
      </c>
      <c r="X209" s="223">
        <f t="shared" si="55"/>
        <v>0</v>
      </c>
      <c r="Y209" s="223">
        <f t="shared" si="55"/>
        <v>0</v>
      </c>
      <c r="Z209" s="223">
        <f t="shared" si="55"/>
        <v>0</v>
      </c>
      <c r="AA209" s="223">
        <f t="shared" si="55"/>
        <v>0</v>
      </c>
      <c r="AB209" s="223">
        <f t="shared" si="55"/>
        <v>0</v>
      </c>
      <c r="AC209" s="223">
        <f t="shared" si="55"/>
        <v>0</v>
      </c>
      <c r="AD209" s="223">
        <f t="shared" si="55"/>
        <v>0</v>
      </c>
      <c r="AE209" s="223">
        <f t="shared" si="55"/>
        <v>0</v>
      </c>
      <c r="AF209" s="223">
        <f t="shared" si="55"/>
        <v>0</v>
      </c>
      <c r="AG209" s="223">
        <f t="shared" si="55"/>
        <v>0</v>
      </c>
      <c r="AH209" s="223">
        <f t="shared" si="55"/>
        <v>0</v>
      </c>
      <c r="AI209" s="223">
        <f t="shared" si="55"/>
        <v>0</v>
      </c>
      <c r="AJ209" s="223">
        <f t="shared" si="55"/>
        <v>0</v>
      </c>
      <c r="AK209" s="223">
        <f t="shared" si="55"/>
        <v>0</v>
      </c>
      <c r="AL209" s="223">
        <f t="shared" si="55"/>
        <v>0</v>
      </c>
      <c r="AM209" s="223">
        <f t="shared" si="60"/>
        <v>0</v>
      </c>
      <c r="AN209" s="223">
        <f t="shared" si="60"/>
        <v>0</v>
      </c>
      <c r="AO209" s="223">
        <f t="shared" si="60"/>
        <v>0</v>
      </c>
      <c r="AP209" s="223">
        <f t="shared" si="60"/>
        <v>0</v>
      </c>
      <c r="AQ209" s="223">
        <f t="shared" si="60"/>
        <v>0</v>
      </c>
      <c r="AR209" s="223">
        <f t="shared" si="60"/>
        <v>0</v>
      </c>
      <c r="AS209" s="223">
        <f t="shared" si="60"/>
        <v>0</v>
      </c>
      <c r="AT209" s="223">
        <f t="shared" si="60"/>
        <v>0</v>
      </c>
      <c r="AU209" s="223">
        <f t="shared" si="60"/>
        <v>0</v>
      </c>
      <c r="AV209" s="223">
        <f t="shared" si="60"/>
        <v>0</v>
      </c>
      <c r="AW209" s="234">
        <f t="shared" si="60"/>
        <v>0</v>
      </c>
      <c r="AX209" s="234">
        <f t="shared" si="60"/>
        <v>0</v>
      </c>
      <c r="AY209" s="234">
        <f t="shared" si="60"/>
        <v>0</v>
      </c>
      <c r="AZ209" s="234">
        <f t="shared" si="60"/>
        <v>0</v>
      </c>
      <c r="BA209" s="234">
        <f t="shared" si="60"/>
        <v>0</v>
      </c>
      <c r="BB209" s="234">
        <f t="shared" si="57"/>
        <v>0</v>
      </c>
      <c r="BC209" s="244">
        <f t="shared" si="57"/>
        <v>0</v>
      </c>
      <c r="BD209" s="244">
        <f t="shared" si="57"/>
        <v>0</v>
      </c>
      <c r="BE209" s="244">
        <f t="shared" si="57"/>
        <v>0</v>
      </c>
      <c r="BF209" s="244">
        <f t="shared" si="57"/>
        <v>0</v>
      </c>
      <c r="BG209" s="244">
        <f t="shared" si="57"/>
        <v>0</v>
      </c>
      <c r="BH209" s="232">
        <f t="shared" si="57"/>
        <v>0</v>
      </c>
      <c r="BI209" s="232">
        <f t="shared" si="57"/>
        <v>0</v>
      </c>
      <c r="BJ209" s="232">
        <f t="shared" si="57"/>
        <v>0</v>
      </c>
      <c r="BK209" s="232">
        <f t="shared" si="57"/>
        <v>0</v>
      </c>
      <c r="BL209" s="232">
        <f t="shared" si="57"/>
        <v>0</v>
      </c>
      <c r="BM209" s="232">
        <f t="shared" si="57"/>
        <v>0</v>
      </c>
      <c r="BN209" s="232">
        <f t="shared" si="57"/>
        <v>0</v>
      </c>
      <c r="BO209" s="232">
        <f t="shared" si="57"/>
        <v>0</v>
      </c>
      <c r="BP209" s="232">
        <f t="shared" si="57"/>
        <v>0</v>
      </c>
      <c r="BQ209" s="232">
        <f t="shared" si="57"/>
        <v>0</v>
      </c>
      <c r="BR209" s="243">
        <f t="shared" si="58"/>
        <v>0</v>
      </c>
      <c r="BS209" s="243">
        <f t="shared" si="58"/>
        <v>0</v>
      </c>
      <c r="BT209" s="243">
        <f t="shared" si="58"/>
        <v>0</v>
      </c>
      <c r="BU209" s="243">
        <f t="shared" si="58"/>
        <v>0</v>
      </c>
      <c r="BV209" s="243">
        <f t="shared" si="58"/>
        <v>0</v>
      </c>
      <c r="BW209" s="243">
        <f t="shared" si="58"/>
        <v>0</v>
      </c>
      <c r="BX209" s="232">
        <f t="shared" si="58"/>
        <v>0</v>
      </c>
      <c r="BY209" s="243">
        <f t="shared" si="58"/>
        <v>0</v>
      </c>
      <c r="BZ209" s="243">
        <f t="shared" si="58"/>
        <v>0</v>
      </c>
      <c r="CA209" s="243">
        <f t="shared" si="58"/>
        <v>0</v>
      </c>
      <c r="CB209" s="243">
        <f t="shared" si="58"/>
        <v>0</v>
      </c>
      <c r="CC209" s="243">
        <f t="shared" si="58"/>
        <v>0</v>
      </c>
      <c r="CD209" s="243">
        <f t="shared" si="58"/>
        <v>0</v>
      </c>
      <c r="CE209" s="243">
        <f t="shared" si="58"/>
        <v>0</v>
      </c>
      <c r="CF209" s="232">
        <f t="shared" si="58"/>
        <v>0</v>
      </c>
      <c r="CG209" s="232">
        <f t="shared" si="58"/>
        <v>0</v>
      </c>
      <c r="CH209" s="232">
        <f t="shared" si="61"/>
        <v>0</v>
      </c>
      <c r="CI209" s="232">
        <f t="shared" si="61"/>
        <v>0</v>
      </c>
      <c r="CJ209" s="232">
        <f t="shared" si="61"/>
        <v>0</v>
      </c>
      <c r="CK209" s="243">
        <f t="shared" si="61"/>
        <v>0</v>
      </c>
      <c r="CL209" s="243">
        <f t="shared" si="61"/>
        <v>0</v>
      </c>
      <c r="CM209" s="243">
        <f t="shared" si="61"/>
        <v>0</v>
      </c>
      <c r="CN209" s="243">
        <f t="shared" si="61"/>
        <v>0</v>
      </c>
      <c r="CO209" s="232">
        <f t="shared" si="61"/>
        <v>0</v>
      </c>
      <c r="CP209" s="232">
        <f t="shared" si="61"/>
        <v>0</v>
      </c>
      <c r="CQ209" s="232">
        <f t="shared" si="61"/>
        <v>0</v>
      </c>
      <c r="CR209" s="232">
        <f t="shared" si="61"/>
        <v>0</v>
      </c>
      <c r="CS209" s="232">
        <f t="shared" si="61"/>
        <v>0</v>
      </c>
      <c r="CT209" s="232">
        <f t="shared" si="61"/>
        <v>0</v>
      </c>
      <c r="CU209" s="232">
        <f t="shared" si="61"/>
        <v>0</v>
      </c>
      <c r="CV209" s="232">
        <f t="shared" si="61"/>
        <v>0</v>
      </c>
      <c r="CW209" s="243">
        <f t="shared" si="61"/>
        <v>0</v>
      </c>
      <c r="CX209" s="243">
        <f t="shared" si="59"/>
        <v>0</v>
      </c>
      <c r="CY209" s="243">
        <f t="shared" si="59"/>
        <v>0</v>
      </c>
      <c r="CZ209" s="243">
        <f t="shared" si="59"/>
        <v>0</v>
      </c>
      <c r="DA209" s="223">
        <f t="shared" si="59"/>
        <v>0</v>
      </c>
      <c r="DB209" s="191"/>
      <c r="DC209" s="191"/>
      <c r="DD209" s="191"/>
      <c r="DE209" s="191"/>
      <c r="DF209" s="191"/>
      <c r="DG209" s="191"/>
      <c r="DH209" s="191"/>
      <c r="DI209" s="191"/>
      <c r="DJ209" s="191"/>
      <c r="DK209" s="191"/>
      <c r="DL209" s="191"/>
      <c r="DM209" s="191"/>
      <c r="DN209" s="191"/>
      <c r="DO209" s="191"/>
      <c r="DP209" s="191"/>
      <c r="DQ209" s="191"/>
      <c r="DR209" s="191"/>
      <c r="DS209" s="230">
        <f t="shared" si="46"/>
        <v>0</v>
      </c>
      <c r="DT209" s="191"/>
      <c r="DU209" s="191"/>
      <c r="DV209" s="191"/>
      <c r="DW209" s="191"/>
      <c r="DX209" s="191"/>
      <c r="DY209" s="191"/>
      <c r="DZ209" s="191"/>
      <c r="EA209" s="231">
        <f>IF($C$105=$B$106,CP$115,IF($C$105=$B$107,CP$116,IF($C$105=$B$108,CP$117,"")))</f>
        <v>0</v>
      </c>
      <c r="EB209" s="191"/>
      <c r="EC209" s="191"/>
      <c r="ED209" s="191"/>
      <c r="EE209" s="191"/>
      <c r="EF209" s="191"/>
      <c r="EG209" s="191"/>
      <c r="EH209" s="191"/>
      <c r="EI209" s="191"/>
    </row>
    <row r="210" spans="1:139" x14ac:dyDescent="0.35">
      <c r="A210" s="191">
        <f t="shared" si="45"/>
        <v>0</v>
      </c>
      <c r="B210" s="191">
        <f t="shared" si="47"/>
        <v>90</v>
      </c>
      <c r="C210" s="191"/>
      <c r="D210" s="191"/>
      <c r="E210" s="191" t="s">
        <v>385</v>
      </c>
      <c r="F210" s="191"/>
      <c r="G210" s="223">
        <f t="shared" si="56"/>
        <v>0</v>
      </c>
      <c r="H210" s="223">
        <f t="shared" si="56"/>
        <v>0</v>
      </c>
      <c r="I210" s="223">
        <f t="shared" si="56"/>
        <v>0</v>
      </c>
      <c r="J210" s="223">
        <f t="shared" si="56"/>
        <v>0</v>
      </c>
      <c r="K210" s="223">
        <f t="shared" si="56"/>
        <v>0</v>
      </c>
      <c r="L210" s="223">
        <f t="shared" si="56"/>
        <v>0</v>
      </c>
      <c r="M210" s="223">
        <f t="shared" si="56"/>
        <v>0</v>
      </c>
      <c r="N210" s="223">
        <f t="shared" si="56"/>
        <v>0</v>
      </c>
      <c r="O210" s="223">
        <f t="shared" si="56"/>
        <v>0</v>
      </c>
      <c r="P210" s="223">
        <f t="shared" si="56"/>
        <v>0</v>
      </c>
      <c r="Q210" s="223">
        <f t="shared" si="56"/>
        <v>0</v>
      </c>
      <c r="R210" s="223">
        <f t="shared" si="56"/>
        <v>0</v>
      </c>
      <c r="S210" s="223">
        <f t="shared" si="56"/>
        <v>0</v>
      </c>
      <c r="T210" s="223">
        <f t="shared" si="56"/>
        <v>0</v>
      </c>
      <c r="U210" s="223">
        <f t="shared" si="56"/>
        <v>0</v>
      </c>
      <c r="V210" s="223">
        <f t="shared" si="56"/>
        <v>0</v>
      </c>
      <c r="W210" s="223">
        <f t="shared" si="55"/>
        <v>0</v>
      </c>
      <c r="X210" s="223">
        <f t="shared" si="55"/>
        <v>0</v>
      </c>
      <c r="Y210" s="223">
        <f t="shared" si="55"/>
        <v>0</v>
      </c>
      <c r="Z210" s="223">
        <f t="shared" si="55"/>
        <v>0</v>
      </c>
      <c r="AA210" s="223">
        <f t="shared" si="55"/>
        <v>0</v>
      </c>
      <c r="AB210" s="223">
        <f t="shared" si="55"/>
        <v>0</v>
      </c>
      <c r="AC210" s="223">
        <f t="shared" si="55"/>
        <v>0</v>
      </c>
      <c r="AD210" s="223">
        <f t="shared" si="55"/>
        <v>0</v>
      </c>
      <c r="AE210" s="223">
        <f t="shared" si="55"/>
        <v>0</v>
      </c>
      <c r="AF210" s="223">
        <f t="shared" si="55"/>
        <v>0</v>
      </c>
      <c r="AG210" s="223">
        <f t="shared" si="55"/>
        <v>0</v>
      </c>
      <c r="AH210" s="223">
        <f t="shared" si="55"/>
        <v>0</v>
      </c>
      <c r="AI210" s="223">
        <f t="shared" si="55"/>
        <v>0</v>
      </c>
      <c r="AJ210" s="223">
        <f t="shared" si="55"/>
        <v>0</v>
      </c>
      <c r="AK210" s="223">
        <f t="shared" si="55"/>
        <v>0</v>
      </c>
      <c r="AL210" s="223">
        <f t="shared" si="55"/>
        <v>0</v>
      </c>
      <c r="AM210" s="223">
        <f t="shared" si="60"/>
        <v>0</v>
      </c>
      <c r="AN210" s="223">
        <f t="shared" si="60"/>
        <v>0</v>
      </c>
      <c r="AO210" s="223">
        <f t="shared" si="60"/>
        <v>0</v>
      </c>
      <c r="AP210" s="223">
        <f t="shared" si="60"/>
        <v>0</v>
      </c>
      <c r="AQ210" s="223">
        <f t="shared" si="60"/>
        <v>0</v>
      </c>
      <c r="AR210" s="223">
        <f t="shared" si="60"/>
        <v>0</v>
      </c>
      <c r="AS210" s="223">
        <f t="shared" si="60"/>
        <v>0</v>
      </c>
      <c r="AT210" s="223">
        <f t="shared" si="60"/>
        <v>0</v>
      </c>
      <c r="AU210" s="223">
        <f t="shared" si="60"/>
        <v>0</v>
      </c>
      <c r="AV210" s="223">
        <f t="shared" si="60"/>
        <v>0</v>
      </c>
      <c r="AW210" s="223">
        <f t="shared" si="60"/>
        <v>0</v>
      </c>
      <c r="AX210" s="223">
        <f t="shared" si="60"/>
        <v>0</v>
      </c>
      <c r="AY210" s="223">
        <f t="shared" si="60"/>
        <v>0</v>
      </c>
      <c r="AZ210" s="223">
        <f t="shared" si="60"/>
        <v>0</v>
      </c>
      <c r="BA210" s="223">
        <f t="shared" si="60"/>
        <v>0</v>
      </c>
      <c r="BB210" s="225">
        <f t="shared" si="57"/>
        <v>0</v>
      </c>
      <c r="BC210" s="234">
        <f t="shared" si="57"/>
        <v>0</v>
      </c>
      <c r="BD210" s="244">
        <f t="shared" si="57"/>
        <v>0</v>
      </c>
      <c r="BE210" s="244">
        <f t="shared" si="57"/>
        <v>0</v>
      </c>
      <c r="BF210" s="244">
        <f t="shared" si="57"/>
        <v>0</v>
      </c>
      <c r="BG210" s="244">
        <f t="shared" si="57"/>
        <v>0</v>
      </c>
      <c r="BH210" s="244">
        <f t="shared" si="57"/>
        <v>0</v>
      </c>
      <c r="BI210" s="244">
        <f t="shared" si="57"/>
        <v>0</v>
      </c>
      <c r="BJ210" s="244">
        <f t="shared" si="57"/>
        <v>0</v>
      </c>
      <c r="BK210" s="244">
        <f t="shared" si="57"/>
        <v>0</v>
      </c>
      <c r="BL210" s="232">
        <f t="shared" si="57"/>
        <v>0</v>
      </c>
      <c r="BM210" s="232">
        <f t="shared" si="57"/>
        <v>0</v>
      </c>
      <c r="BN210" s="232">
        <f t="shared" si="57"/>
        <v>0</v>
      </c>
      <c r="BO210" s="232">
        <f t="shared" si="57"/>
        <v>0</v>
      </c>
      <c r="BP210" s="232">
        <f t="shared" si="57"/>
        <v>0</v>
      </c>
      <c r="BQ210" s="232">
        <f t="shared" si="57"/>
        <v>0</v>
      </c>
      <c r="BR210" s="232">
        <f t="shared" si="58"/>
        <v>0</v>
      </c>
      <c r="BS210" s="232">
        <f t="shared" si="58"/>
        <v>0</v>
      </c>
      <c r="BT210" s="232">
        <f t="shared" si="58"/>
        <v>0</v>
      </c>
      <c r="BU210" s="232">
        <f t="shared" si="58"/>
        <v>0</v>
      </c>
      <c r="BV210" s="232">
        <f t="shared" si="58"/>
        <v>0</v>
      </c>
      <c r="BW210" s="232">
        <f t="shared" si="58"/>
        <v>0</v>
      </c>
      <c r="BX210" s="232">
        <f t="shared" si="58"/>
        <v>0</v>
      </c>
      <c r="BY210" s="232">
        <f t="shared" si="58"/>
        <v>0</v>
      </c>
      <c r="BZ210" s="232">
        <f t="shared" si="58"/>
        <v>0</v>
      </c>
      <c r="CA210" s="232">
        <f t="shared" si="58"/>
        <v>0</v>
      </c>
      <c r="CB210" s="232">
        <f t="shared" si="58"/>
        <v>0</v>
      </c>
      <c r="CC210" s="243">
        <f t="shared" si="58"/>
        <v>0</v>
      </c>
      <c r="CD210" s="243">
        <f t="shared" si="58"/>
        <v>0</v>
      </c>
      <c r="CE210" s="243">
        <f t="shared" si="58"/>
        <v>0</v>
      </c>
      <c r="CF210" s="243">
        <f t="shared" si="58"/>
        <v>0</v>
      </c>
      <c r="CG210" s="243">
        <f t="shared" si="58"/>
        <v>0</v>
      </c>
      <c r="CH210" s="243">
        <f t="shared" si="61"/>
        <v>0</v>
      </c>
      <c r="CI210" s="232">
        <f t="shared" si="61"/>
        <v>0</v>
      </c>
      <c r="CJ210" s="232">
        <f t="shared" si="61"/>
        <v>0</v>
      </c>
      <c r="CK210" s="232">
        <f t="shared" si="61"/>
        <v>0</v>
      </c>
      <c r="CL210" s="243">
        <f t="shared" si="61"/>
        <v>0</v>
      </c>
      <c r="CM210" s="243">
        <f t="shared" si="61"/>
        <v>0</v>
      </c>
      <c r="CN210" s="243">
        <f t="shared" si="61"/>
        <v>0</v>
      </c>
      <c r="CO210" s="232">
        <f t="shared" si="61"/>
        <v>0</v>
      </c>
      <c r="CP210" s="232">
        <f t="shared" si="61"/>
        <v>0</v>
      </c>
      <c r="CQ210" s="232">
        <f t="shared" si="61"/>
        <v>0</v>
      </c>
      <c r="CR210" s="232">
        <f t="shared" si="61"/>
        <v>0</v>
      </c>
      <c r="CS210" s="232">
        <f t="shared" si="61"/>
        <v>0</v>
      </c>
      <c r="CT210" s="232">
        <f t="shared" si="61"/>
        <v>0</v>
      </c>
      <c r="CU210" s="232">
        <f t="shared" si="61"/>
        <v>0</v>
      </c>
      <c r="CV210" s="232">
        <f t="shared" si="61"/>
        <v>0</v>
      </c>
      <c r="CW210" s="232">
        <f t="shared" si="61"/>
        <v>0</v>
      </c>
      <c r="CX210" s="243">
        <f t="shared" si="59"/>
        <v>0</v>
      </c>
      <c r="CY210" s="243">
        <f t="shared" si="59"/>
        <v>0</v>
      </c>
      <c r="CZ210" s="243">
        <f t="shared" si="59"/>
        <v>0</v>
      </c>
      <c r="DA210" s="243">
        <f t="shared" si="59"/>
        <v>0</v>
      </c>
      <c r="DB210" s="191"/>
      <c r="DC210" s="191"/>
      <c r="DD210" s="191"/>
      <c r="DE210" s="191"/>
      <c r="DF210" s="191"/>
      <c r="DG210" s="191"/>
      <c r="DH210" s="191"/>
      <c r="DI210" s="191"/>
      <c r="DJ210" s="191"/>
      <c r="DK210" s="191"/>
      <c r="DL210" s="191"/>
      <c r="DM210" s="191"/>
      <c r="DN210" s="191"/>
      <c r="DO210" s="191"/>
      <c r="DP210" s="191"/>
      <c r="DQ210" s="191"/>
      <c r="DR210" s="191"/>
      <c r="DS210" s="230">
        <f t="shared" si="46"/>
        <v>0</v>
      </c>
      <c r="DT210" s="191"/>
      <c r="DU210" s="191"/>
      <c r="DV210" s="191"/>
      <c r="DW210" s="191"/>
      <c r="DX210" s="191"/>
      <c r="DY210" s="191"/>
      <c r="DZ210" s="191"/>
      <c r="EA210" s="231">
        <f>IF($C$105=$B$106,CQ$115,IF($C$105=$B$107,CQ$116,IF($C$105=$B$108,CQ$117,"")))</f>
        <v>0</v>
      </c>
      <c r="EB210" s="191"/>
      <c r="EC210" s="191"/>
      <c r="ED210" s="191"/>
      <c r="EE210" s="191"/>
      <c r="EF210" s="191"/>
      <c r="EG210" s="191"/>
      <c r="EH210" s="191"/>
      <c r="EI210" s="191"/>
    </row>
    <row r="211" spans="1:139" x14ac:dyDescent="0.35">
      <c r="A211" s="191">
        <f t="shared" si="45"/>
        <v>0</v>
      </c>
      <c r="B211" s="191">
        <f t="shared" si="47"/>
        <v>91</v>
      </c>
      <c r="C211" s="191"/>
      <c r="D211" s="191"/>
      <c r="E211" s="191" t="s">
        <v>387</v>
      </c>
      <c r="F211" s="191"/>
      <c r="G211" s="223">
        <f t="shared" si="56"/>
        <v>0</v>
      </c>
      <c r="H211" s="223">
        <f t="shared" si="56"/>
        <v>0</v>
      </c>
      <c r="I211" s="223">
        <f t="shared" si="56"/>
        <v>0</v>
      </c>
      <c r="J211" s="223">
        <f t="shared" si="56"/>
        <v>0</v>
      </c>
      <c r="K211" s="223">
        <f t="shared" si="56"/>
        <v>0</v>
      </c>
      <c r="L211" s="223">
        <f t="shared" si="56"/>
        <v>0</v>
      </c>
      <c r="M211" s="223">
        <f t="shared" si="56"/>
        <v>0</v>
      </c>
      <c r="N211" s="223">
        <f t="shared" si="56"/>
        <v>0</v>
      </c>
      <c r="O211" s="223">
        <f t="shared" si="56"/>
        <v>0</v>
      </c>
      <c r="P211" s="223">
        <f t="shared" si="56"/>
        <v>0</v>
      </c>
      <c r="Q211" s="223">
        <f t="shared" si="56"/>
        <v>0</v>
      </c>
      <c r="R211" s="223">
        <f t="shared" si="56"/>
        <v>0</v>
      </c>
      <c r="S211" s="223">
        <f t="shared" si="56"/>
        <v>0</v>
      </c>
      <c r="T211" s="223">
        <f t="shared" si="56"/>
        <v>0</v>
      </c>
      <c r="U211" s="223">
        <f t="shared" si="56"/>
        <v>0</v>
      </c>
      <c r="V211" s="223">
        <f t="shared" si="56"/>
        <v>0</v>
      </c>
      <c r="W211" s="223">
        <f t="shared" si="55"/>
        <v>0</v>
      </c>
      <c r="X211" s="223">
        <f t="shared" si="55"/>
        <v>0</v>
      </c>
      <c r="Y211" s="223">
        <f t="shared" si="55"/>
        <v>0</v>
      </c>
      <c r="Z211" s="223">
        <f t="shared" si="55"/>
        <v>0</v>
      </c>
      <c r="AA211" s="223">
        <f t="shared" si="55"/>
        <v>0</v>
      </c>
      <c r="AB211" s="223">
        <f t="shared" si="55"/>
        <v>0</v>
      </c>
      <c r="AC211" s="223">
        <f t="shared" si="55"/>
        <v>0</v>
      </c>
      <c r="AD211" s="223">
        <f t="shared" si="55"/>
        <v>0</v>
      </c>
      <c r="AE211" s="223">
        <f t="shared" si="55"/>
        <v>0</v>
      </c>
      <c r="AF211" s="223">
        <f t="shared" si="55"/>
        <v>0</v>
      </c>
      <c r="AG211" s="223">
        <f t="shared" si="55"/>
        <v>0</v>
      </c>
      <c r="AH211" s="223">
        <f t="shared" si="55"/>
        <v>0</v>
      </c>
      <c r="AI211" s="223">
        <f t="shared" si="55"/>
        <v>0</v>
      </c>
      <c r="AJ211" s="223">
        <f t="shared" si="55"/>
        <v>0</v>
      </c>
      <c r="AK211" s="223">
        <f t="shared" si="55"/>
        <v>0</v>
      </c>
      <c r="AL211" s="223">
        <f t="shared" si="55"/>
        <v>0</v>
      </c>
      <c r="AM211" s="223">
        <f t="shared" si="60"/>
        <v>0</v>
      </c>
      <c r="AN211" s="223">
        <f t="shared" si="60"/>
        <v>0</v>
      </c>
      <c r="AO211" s="223">
        <f t="shared" si="60"/>
        <v>0</v>
      </c>
      <c r="AP211" s="223">
        <f t="shared" si="60"/>
        <v>0</v>
      </c>
      <c r="AQ211" s="223">
        <f t="shared" si="60"/>
        <v>0</v>
      </c>
      <c r="AR211" s="223">
        <f t="shared" si="60"/>
        <v>0</v>
      </c>
      <c r="AS211" s="223">
        <f t="shared" si="60"/>
        <v>0</v>
      </c>
      <c r="AT211" s="223">
        <f t="shared" si="60"/>
        <v>0</v>
      </c>
      <c r="AU211" s="223">
        <f t="shared" si="60"/>
        <v>0</v>
      </c>
      <c r="AV211" s="223">
        <f t="shared" si="60"/>
        <v>0</v>
      </c>
      <c r="AW211" s="223">
        <f t="shared" si="60"/>
        <v>0</v>
      </c>
      <c r="AX211" s="223">
        <f t="shared" si="60"/>
        <v>0</v>
      </c>
      <c r="AY211" s="223">
        <f t="shared" si="60"/>
        <v>0</v>
      </c>
      <c r="AZ211" s="223">
        <f t="shared" si="60"/>
        <v>0</v>
      </c>
      <c r="BA211" s="223">
        <f t="shared" si="60"/>
        <v>0</v>
      </c>
      <c r="BB211" s="223">
        <f t="shared" si="57"/>
        <v>0</v>
      </c>
      <c r="BC211" s="225">
        <f t="shared" si="57"/>
        <v>0</v>
      </c>
      <c r="BD211" s="234">
        <f t="shared" si="57"/>
        <v>0</v>
      </c>
      <c r="BE211" s="234">
        <f t="shared" si="57"/>
        <v>0</v>
      </c>
      <c r="BF211" s="244">
        <f t="shared" si="57"/>
        <v>0</v>
      </c>
      <c r="BG211" s="244">
        <f t="shared" si="57"/>
        <v>0</v>
      </c>
      <c r="BH211" s="244">
        <f t="shared" si="57"/>
        <v>0</v>
      </c>
      <c r="BI211" s="244">
        <f t="shared" si="57"/>
        <v>0</v>
      </c>
      <c r="BJ211" s="244">
        <f t="shared" si="57"/>
        <v>0</v>
      </c>
      <c r="BK211" s="244">
        <f t="shared" si="57"/>
        <v>0</v>
      </c>
      <c r="BL211" s="244">
        <f t="shared" si="57"/>
        <v>0</v>
      </c>
      <c r="BM211" s="244">
        <f t="shared" si="57"/>
        <v>0</v>
      </c>
      <c r="BN211" s="232">
        <f t="shared" si="57"/>
        <v>0</v>
      </c>
      <c r="BO211" s="232">
        <f t="shared" si="57"/>
        <v>0</v>
      </c>
      <c r="BP211" s="232">
        <f t="shared" si="57"/>
        <v>0</v>
      </c>
      <c r="BQ211" s="232">
        <f t="shared" si="57"/>
        <v>0</v>
      </c>
      <c r="BR211" s="232">
        <f t="shared" si="58"/>
        <v>0</v>
      </c>
      <c r="BS211" s="232">
        <f t="shared" si="58"/>
        <v>0</v>
      </c>
      <c r="BT211" s="232">
        <f t="shared" si="58"/>
        <v>0</v>
      </c>
      <c r="BU211" s="232">
        <f t="shared" si="58"/>
        <v>0</v>
      </c>
      <c r="BV211" s="232">
        <f t="shared" si="58"/>
        <v>0</v>
      </c>
      <c r="BW211" s="232">
        <f t="shared" si="58"/>
        <v>0</v>
      </c>
      <c r="BX211" s="232">
        <f t="shared" si="58"/>
        <v>0</v>
      </c>
      <c r="BY211" s="232">
        <f t="shared" si="58"/>
        <v>0</v>
      </c>
      <c r="BZ211" s="232">
        <f t="shared" si="58"/>
        <v>0</v>
      </c>
      <c r="CA211" s="232">
        <f t="shared" si="58"/>
        <v>0</v>
      </c>
      <c r="CB211" s="232">
        <f t="shared" si="58"/>
        <v>0</v>
      </c>
      <c r="CC211" s="232">
        <f t="shared" si="58"/>
        <v>0</v>
      </c>
      <c r="CD211" s="243">
        <f t="shared" si="58"/>
        <v>0</v>
      </c>
      <c r="CE211" s="243">
        <f t="shared" si="58"/>
        <v>0</v>
      </c>
      <c r="CF211" s="243">
        <f t="shared" si="58"/>
        <v>0</v>
      </c>
      <c r="CG211" s="243">
        <f t="shared" si="58"/>
        <v>0</v>
      </c>
      <c r="CH211" s="243">
        <f t="shared" si="61"/>
        <v>0</v>
      </c>
      <c r="CI211" s="243">
        <f t="shared" si="61"/>
        <v>0</v>
      </c>
      <c r="CJ211" s="243">
        <f t="shared" si="61"/>
        <v>0</v>
      </c>
      <c r="CK211" s="232">
        <f t="shared" si="61"/>
        <v>0</v>
      </c>
      <c r="CL211" s="243">
        <f t="shared" si="61"/>
        <v>0</v>
      </c>
      <c r="CM211" s="243">
        <f t="shared" si="61"/>
        <v>0</v>
      </c>
      <c r="CN211" s="232">
        <f t="shared" si="61"/>
        <v>0</v>
      </c>
      <c r="CO211" s="232">
        <f t="shared" si="61"/>
        <v>0</v>
      </c>
      <c r="CP211" s="232">
        <f t="shared" si="61"/>
        <v>0</v>
      </c>
      <c r="CQ211" s="232">
        <f t="shared" si="61"/>
        <v>0</v>
      </c>
      <c r="CR211" s="232">
        <f t="shared" si="61"/>
        <v>0</v>
      </c>
      <c r="CS211" s="232">
        <f t="shared" si="61"/>
        <v>0</v>
      </c>
      <c r="CT211" s="232">
        <f t="shared" si="61"/>
        <v>0</v>
      </c>
      <c r="CU211" s="232">
        <f t="shared" si="61"/>
        <v>0</v>
      </c>
      <c r="CV211" s="232">
        <f t="shared" si="61"/>
        <v>0</v>
      </c>
      <c r="CW211" s="232">
        <f t="shared" si="61"/>
        <v>0</v>
      </c>
      <c r="CX211" s="232">
        <f t="shared" si="59"/>
        <v>0</v>
      </c>
      <c r="CY211" s="243">
        <f t="shared" si="59"/>
        <v>0</v>
      </c>
      <c r="CZ211" s="243">
        <f t="shared" si="59"/>
        <v>0</v>
      </c>
      <c r="DA211" s="243">
        <f t="shared" si="59"/>
        <v>0</v>
      </c>
      <c r="DB211" s="191"/>
      <c r="DC211" s="191"/>
      <c r="DD211" s="191"/>
      <c r="DE211" s="191"/>
      <c r="DF211" s="191"/>
      <c r="DG211" s="191"/>
      <c r="DH211" s="191"/>
      <c r="DI211" s="191"/>
      <c r="DJ211" s="191"/>
      <c r="DK211" s="191"/>
      <c r="DL211" s="191"/>
      <c r="DM211" s="191"/>
      <c r="DN211" s="191"/>
      <c r="DO211" s="191"/>
      <c r="DP211" s="191"/>
      <c r="DQ211" s="191"/>
      <c r="DR211" s="191"/>
      <c r="DS211" s="230">
        <f t="shared" si="46"/>
        <v>0</v>
      </c>
      <c r="DT211" s="191"/>
      <c r="DU211" s="191"/>
      <c r="DV211" s="191"/>
      <c r="DW211" s="191"/>
      <c r="DX211" s="191"/>
      <c r="DY211" s="191"/>
      <c r="DZ211" s="191"/>
      <c r="EA211" s="231">
        <f>IF($C$105=$B$106,CR$115,IF($C$105=$B$107,CR$116,IF($C$105=$B$108,CR$117,"")))</f>
        <v>0</v>
      </c>
      <c r="EB211" s="191"/>
      <c r="EC211" s="191"/>
      <c r="ED211" s="191"/>
      <c r="EE211" s="191"/>
      <c r="EF211" s="191"/>
      <c r="EG211" s="191"/>
      <c r="EH211" s="191"/>
      <c r="EI211" s="191"/>
    </row>
    <row r="212" spans="1:139" x14ac:dyDescent="0.35">
      <c r="A212" s="191">
        <f t="shared" si="45"/>
        <v>0</v>
      </c>
      <c r="B212" s="191">
        <f t="shared" si="47"/>
        <v>92</v>
      </c>
      <c r="C212" s="191"/>
      <c r="D212" s="191"/>
      <c r="E212" s="191" t="s">
        <v>389</v>
      </c>
      <c r="F212" s="191"/>
      <c r="G212" s="223">
        <f t="shared" si="56"/>
        <v>0</v>
      </c>
      <c r="H212" s="223">
        <f t="shared" si="56"/>
        <v>0</v>
      </c>
      <c r="I212" s="223">
        <f t="shared" si="56"/>
        <v>0</v>
      </c>
      <c r="J212" s="223">
        <f t="shared" si="56"/>
        <v>0</v>
      </c>
      <c r="K212" s="223">
        <f t="shared" si="56"/>
        <v>0</v>
      </c>
      <c r="L212" s="223">
        <f t="shared" si="56"/>
        <v>0</v>
      </c>
      <c r="M212" s="223">
        <f t="shared" si="56"/>
        <v>0</v>
      </c>
      <c r="N212" s="223">
        <f t="shared" si="56"/>
        <v>0</v>
      </c>
      <c r="O212" s="223">
        <f t="shared" si="56"/>
        <v>0</v>
      </c>
      <c r="P212" s="223">
        <f t="shared" si="56"/>
        <v>0</v>
      </c>
      <c r="Q212" s="223">
        <f t="shared" si="56"/>
        <v>0</v>
      </c>
      <c r="R212" s="223">
        <f t="shared" si="56"/>
        <v>0</v>
      </c>
      <c r="S212" s="223">
        <f t="shared" si="56"/>
        <v>0</v>
      </c>
      <c r="T212" s="223">
        <f t="shared" si="56"/>
        <v>0</v>
      </c>
      <c r="U212" s="223">
        <f t="shared" si="56"/>
        <v>0</v>
      </c>
      <c r="V212" s="223">
        <f t="shared" si="56"/>
        <v>0</v>
      </c>
      <c r="W212" s="223">
        <f t="shared" si="55"/>
        <v>0</v>
      </c>
      <c r="X212" s="223">
        <f t="shared" si="55"/>
        <v>0</v>
      </c>
      <c r="Y212" s="223">
        <f t="shared" si="55"/>
        <v>0</v>
      </c>
      <c r="Z212" s="223">
        <f t="shared" si="55"/>
        <v>0</v>
      </c>
      <c r="AA212" s="223">
        <f t="shared" si="55"/>
        <v>0</v>
      </c>
      <c r="AB212" s="223">
        <f t="shared" si="55"/>
        <v>0</v>
      </c>
      <c r="AC212" s="223">
        <f t="shared" si="55"/>
        <v>0</v>
      </c>
      <c r="AD212" s="223">
        <f t="shared" si="55"/>
        <v>0</v>
      </c>
      <c r="AE212" s="223">
        <f t="shared" si="55"/>
        <v>0</v>
      </c>
      <c r="AF212" s="223">
        <f t="shared" si="55"/>
        <v>0</v>
      </c>
      <c r="AG212" s="223">
        <f t="shared" si="55"/>
        <v>0</v>
      </c>
      <c r="AH212" s="223">
        <f t="shared" si="55"/>
        <v>0</v>
      </c>
      <c r="AI212" s="223">
        <f t="shared" si="55"/>
        <v>0</v>
      </c>
      <c r="AJ212" s="223">
        <f t="shared" si="55"/>
        <v>0</v>
      </c>
      <c r="AK212" s="223">
        <f t="shared" si="55"/>
        <v>0</v>
      </c>
      <c r="AL212" s="223">
        <f t="shared" si="55"/>
        <v>0</v>
      </c>
      <c r="AM212" s="223">
        <f t="shared" si="60"/>
        <v>0</v>
      </c>
      <c r="AN212" s="223">
        <f t="shared" si="60"/>
        <v>0</v>
      </c>
      <c r="AO212" s="223">
        <f t="shared" si="60"/>
        <v>0</v>
      </c>
      <c r="AP212" s="223">
        <f t="shared" si="60"/>
        <v>0</v>
      </c>
      <c r="AQ212" s="223">
        <f t="shared" si="60"/>
        <v>0</v>
      </c>
      <c r="AR212" s="223">
        <f t="shared" si="60"/>
        <v>0</v>
      </c>
      <c r="AS212" s="223">
        <f t="shared" si="60"/>
        <v>0</v>
      </c>
      <c r="AT212" s="223">
        <f t="shared" si="60"/>
        <v>0</v>
      </c>
      <c r="AU212" s="223">
        <f t="shared" si="60"/>
        <v>0</v>
      </c>
      <c r="AV212" s="223">
        <f t="shared" si="60"/>
        <v>0</v>
      </c>
      <c r="AW212" s="223">
        <f t="shared" si="60"/>
        <v>0</v>
      </c>
      <c r="AX212" s="223">
        <f t="shared" si="60"/>
        <v>0</v>
      </c>
      <c r="AY212" s="223">
        <f t="shared" si="60"/>
        <v>0</v>
      </c>
      <c r="AZ212" s="223">
        <f t="shared" si="60"/>
        <v>0</v>
      </c>
      <c r="BA212" s="223">
        <f t="shared" si="60"/>
        <v>0</v>
      </c>
      <c r="BB212" s="223">
        <f t="shared" si="57"/>
        <v>0</v>
      </c>
      <c r="BC212" s="225">
        <f t="shared" si="57"/>
        <v>0</v>
      </c>
      <c r="BD212" s="225">
        <f t="shared" si="57"/>
        <v>0</v>
      </c>
      <c r="BE212" s="225">
        <f t="shared" si="57"/>
        <v>0</v>
      </c>
      <c r="BF212" s="225">
        <f t="shared" si="57"/>
        <v>0</v>
      </c>
      <c r="BG212" s="234">
        <f t="shared" si="57"/>
        <v>0</v>
      </c>
      <c r="BH212" s="234">
        <f t="shared" si="57"/>
        <v>0</v>
      </c>
      <c r="BI212" s="244">
        <f t="shared" si="57"/>
        <v>0</v>
      </c>
      <c r="BJ212" s="244">
        <f t="shared" si="57"/>
        <v>0</v>
      </c>
      <c r="BK212" s="244">
        <f t="shared" si="57"/>
        <v>0</v>
      </c>
      <c r="BL212" s="244">
        <f t="shared" si="57"/>
        <v>0</v>
      </c>
      <c r="BM212" s="244">
        <f t="shared" si="57"/>
        <v>0</v>
      </c>
      <c r="BN212" s="244">
        <f t="shared" si="57"/>
        <v>0</v>
      </c>
      <c r="BO212" s="244">
        <f t="shared" si="57"/>
        <v>0</v>
      </c>
      <c r="BP212" s="244">
        <f t="shared" si="57"/>
        <v>0</v>
      </c>
      <c r="BQ212" s="244">
        <f t="shared" si="57"/>
        <v>0</v>
      </c>
      <c r="BR212" s="244">
        <f t="shared" si="58"/>
        <v>0</v>
      </c>
      <c r="BS212" s="244">
        <f t="shared" si="58"/>
        <v>0</v>
      </c>
      <c r="BT212" s="244">
        <f t="shared" si="58"/>
        <v>0</v>
      </c>
      <c r="BU212" s="244">
        <f t="shared" si="58"/>
        <v>0</v>
      </c>
      <c r="BV212" s="244">
        <f t="shared" si="58"/>
        <v>0</v>
      </c>
      <c r="BW212" s="244">
        <f t="shared" si="58"/>
        <v>0</v>
      </c>
      <c r="BX212" s="232">
        <f t="shared" si="58"/>
        <v>0</v>
      </c>
      <c r="BY212" s="232">
        <f t="shared" si="58"/>
        <v>0</v>
      </c>
      <c r="BZ212" s="232">
        <f t="shared" si="58"/>
        <v>0</v>
      </c>
      <c r="CA212" s="232">
        <f t="shared" si="58"/>
        <v>0</v>
      </c>
      <c r="CB212" s="232">
        <f t="shared" si="58"/>
        <v>0</v>
      </c>
      <c r="CC212" s="232">
        <f t="shared" si="58"/>
        <v>0</v>
      </c>
      <c r="CD212" s="232">
        <f t="shared" si="58"/>
        <v>0</v>
      </c>
      <c r="CE212" s="232">
        <f t="shared" si="58"/>
        <v>0</v>
      </c>
      <c r="CF212" s="243">
        <f t="shared" si="58"/>
        <v>0</v>
      </c>
      <c r="CG212" s="243">
        <f t="shared" si="58"/>
        <v>0</v>
      </c>
      <c r="CH212" s="243">
        <f t="shared" si="61"/>
        <v>0</v>
      </c>
      <c r="CI212" s="243">
        <f t="shared" si="61"/>
        <v>0</v>
      </c>
      <c r="CJ212" s="243">
        <f t="shared" si="61"/>
        <v>0</v>
      </c>
      <c r="CK212" s="243">
        <f t="shared" si="61"/>
        <v>0</v>
      </c>
      <c r="CL212" s="243">
        <f t="shared" si="61"/>
        <v>0</v>
      </c>
      <c r="CM212" s="232">
        <f t="shared" si="61"/>
        <v>0</v>
      </c>
      <c r="CN212" s="232">
        <f t="shared" si="61"/>
        <v>0</v>
      </c>
      <c r="CO212" s="232">
        <f t="shared" si="61"/>
        <v>0</v>
      </c>
      <c r="CP212" s="232">
        <f t="shared" si="61"/>
        <v>0</v>
      </c>
      <c r="CQ212" s="232">
        <f t="shared" si="61"/>
        <v>0</v>
      </c>
      <c r="CR212" s="232">
        <f t="shared" si="61"/>
        <v>0</v>
      </c>
      <c r="CS212" s="232">
        <f t="shared" si="61"/>
        <v>0</v>
      </c>
      <c r="CT212" s="232">
        <f t="shared" si="61"/>
        <v>0</v>
      </c>
      <c r="CU212" s="232">
        <f t="shared" si="61"/>
        <v>0</v>
      </c>
      <c r="CV212" s="232">
        <f t="shared" si="61"/>
        <v>0</v>
      </c>
      <c r="CW212" s="232">
        <f t="shared" si="61"/>
        <v>0</v>
      </c>
      <c r="CX212" s="232">
        <f t="shared" si="59"/>
        <v>0</v>
      </c>
      <c r="CY212" s="232">
        <f t="shared" si="59"/>
        <v>0</v>
      </c>
      <c r="CZ212" s="232">
        <f t="shared" si="59"/>
        <v>0</v>
      </c>
      <c r="DA212" s="243">
        <f t="shared" si="59"/>
        <v>0</v>
      </c>
      <c r="DB212" s="191"/>
      <c r="DC212" s="191"/>
      <c r="DD212" s="191"/>
      <c r="DE212" s="191"/>
      <c r="DF212" s="191"/>
      <c r="DG212" s="191"/>
      <c r="DH212" s="191"/>
      <c r="DI212" s="191"/>
      <c r="DJ212" s="191"/>
      <c r="DK212" s="191"/>
      <c r="DL212" s="191"/>
      <c r="DM212" s="191"/>
      <c r="DN212" s="191"/>
      <c r="DO212" s="191"/>
      <c r="DP212" s="191"/>
      <c r="DQ212" s="191"/>
      <c r="DR212" s="191"/>
      <c r="DS212" s="230">
        <f t="shared" si="46"/>
        <v>0</v>
      </c>
      <c r="DT212" s="191"/>
      <c r="DU212" s="191"/>
      <c r="DV212" s="191"/>
      <c r="DW212" s="191"/>
      <c r="DX212" s="191"/>
      <c r="DY212" s="191"/>
      <c r="DZ212" s="191"/>
      <c r="EA212" s="231">
        <f>IF($C$105=$B$106,CS$115,IF($C$105=$B$107,CS$116,IF($C$105=$B$108,CS$117,"")))</f>
        <v>0</v>
      </c>
      <c r="EB212" s="191"/>
      <c r="EC212" s="191"/>
      <c r="ED212" s="191"/>
      <c r="EE212" s="191"/>
      <c r="EF212" s="191"/>
      <c r="EG212" s="191"/>
      <c r="EH212" s="191"/>
      <c r="EI212" s="191"/>
    </row>
    <row r="213" spans="1:139" x14ac:dyDescent="0.35">
      <c r="A213" s="191">
        <f t="shared" si="45"/>
        <v>0</v>
      </c>
      <c r="B213" s="191">
        <f t="shared" si="47"/>
        <v>93</v>
      </c>
      <c r="C213" s="191"/>
      <c r="D213" s="191"/>
      <c r="E213" s="191" t="s">
        <v>391</v>
      </c>
      <c r="F213" s="191"/>
      <c r="G213" s="223">
        <f t="shared" si="56"/>
        <v>0</v>
      </c>
      <c r="H213" s="223">
        <f t="shared" si="56"/>
        <v>0</v>
      </c>
      <c r="I213" s="223">
        <f t="shared" si="56"/>
        <v>0</v>
      </c>
      <c r="J213" s="223">
        <f t="shared" si="56"/>
        <v>0</v>
      </c>
      <c r="K213" s="223">
        <f t="shared" si="56"/>
        <v>0</v>
      </c>
      <c r="L213" s="223">
        <f t="shared" si="56"/>
        <v>0</v>
      </c>
      <c r="M213" s="223">
        <f t="shared" si="56"/>
        <v>0</v>
      </c>
      <c r="N213" s="223">
        <f t="shared" si="56"/>
        <v>0</v>
      </c>
      <c r="O213" s="223">
        <f t="shared" si="56"/>
        <v>0</v>
      </c>
      <c r="P213" s="223">
        <f t="shared" si="56"/>
        <v>0</v>
      </c>
      <c r="Q213" s="223">
        <f t="shared" si="56"/>
        <v>0</v>
      </c>
      <c r="R213" s="223">
        <f t="shared" si="56"/>
        <v>0</v>
      </c>
      <c r="S213" s="223">
        <f t="shared" si="56"/>
        <v>0</v>
      </c>
      <c r="T213" s="223">
        <f t="shared" si="56"/>
        <v>0</v>
      </c>
      <c r="U213" s="223">
        <f t="shared" si="56"/>
        <v>0</v>
      </c>
      <c r="V213" s="223">
        <f t="shared" si="56"/>
        <v>0</v>
      </c>
      <c r="W213" s="223">
        <f t="shared" si="55"/>
        <v>0</v>
      </c>
      <c r="X213" s="223">
        <f t="shared" si="55"/>
        <v>0</v>
      </c>
      <c r="Y213" s="223">
        <f t="shared" si="55"/>
        <v>0</v>
      </c>
      <c r="Z213" s="223">
        <f t="shared" si="55"/>
        <v>0</v>
      </c>
      <c r="AA213" s="223">
        <f t="shared" si="55"/>
        <v>0</v>
      </c>
      <c r="AB213" s="223">
        <f t="shared" si="55"/>
        <v>0</v>
      </c>
      <c r="AC213" s="223">
        <f t="shared" si="55"/>
        <v>0</v>
      </c>
      <c r="AD213" s="223">
        <f t="shared" si="55"/>
        <v>0</v>
      </c>
      <c r="AE213" s="223">
        <f t="shared" si="55"/>
        <v>0</v>
      </c>
      <c r="AF213" s="223">
        <f t="shared" si="55"/>
        <v>0</v>
      </c>
      <c r="AG213" s="223">
        <f t="shared" si="55"/>
        <v>0</v>
      </c>
      <c r="AH213" s="223">
        <f t="shared" si="55"/>
        <v>0</v>
      </c>
      <c r="AI213" s="223">
        <f t="shared" si="55"/>
        <v>0</v>
      </c>
      <c r="AJ213" s="223">
        <f t="shared" si="55"/>
        <v>0</v>
      </c>
      <c r="AK213" s="223">
        <f t="shared" si="55"/>
        <v>0</v>
      </c>
      <c r="AL213" s="223">
        <f t="shared" si="55"/>
        <v>0</v>
      </c>
      <c r="AM213" s="223">
        <f t="shared" si="60"/>
        <v>0</v>
      </c>
      <c r="AN213" s="223">
        <f t="shared" si="60"/>
        <v>0</v>
      </c>
      <c r="AO213" s="223">
        <f t="shared" si="60"/>
        <v>0</v>
      </c>
      <c r="AP213" s="223">
        <f t="shared" si="60"/>
        <v>0</v>
      </c>
      <c r="AQ213" s="223">
        <f t="shared" si="60"/>
        <v>0</v>
      </c>
      <c r="AR213" s="223">
        <f t="shared" si="60"/>
        <v>0</v>
      </c>
      <c r="AS213" s="223">
        <f t="shared" si="60"/>
        <v>0</v>
      </c>
      <c r="AT213" s="223">
        <f t="shared" si="60"/>
        <v>0</v>
      </c>
      <c r="AU213" s="223">
        <f t="shared" si="60"/>
        <v>0</v>
      </c>
      <c r="AV213" s="223">
        <f t="shared" si="60"/>
        <v>0</v>
      </c>
      <c r="AW213" s="223">
        <f t="shared" si="60"/>
        <v>0</v>
      </c>
      <c r="AX213" s="223">
        <f t="shared" si="60"/>
        <v>0</v>
      </c>
      <c r="AY213" s="223">
        <f t="shared" si="60"/>
        <v>0</v>
      </c>
      <c r="AZ213" s="223">
        <f t="shared" si="60"/>
        <v>0</v>
      </c>
      <c r="BA213" s="223">
        <f t="shared" si="60"/>
        <v>0</v>
      </c>
      <c r="BB213" s="223">
        <f t="shared" si="57"/>
        <v>0</v>
      </c>
      <c r="BC213" s="223">
        <f t="shared" si="57"/>
        <v>0</v>
      </c>
      <c r="BD213" s="223">
        <f t="shared" si="57"/>
        <v>0</v>
      </c>
      <c r="BE213" s="223">
        <f t="shared" si="57"/>
        <v>0</v>
      </c>
      <c r="BF213" s="225">
        <f t="shared" si="57"/>
        <v>0</v>
      </c>
      <c r="BG213" s="225">
        <f t="shared" si="57"/>
        <v>0</v>
      </c>
      <c r="BH213" s="225">
        <f t="shared" si="57"/>
        <v>0</v>
      </c>
      <c r="BI213" s="225">
        <f t="shared" si="57"/>
        <v>0</v>
      </c>
      <c r="BJ213" s="234">
        <f t="shared" si="57"/>
        <v>0</v>
      </c>
      <c r="BK213" s="239">
        <f t="shared" si="57"/>
        <v>0</v>
      </c>
      <c r="BL213" s="239">
        <f t="shared" si="57"/>
        <v>0</v>
      </c>
      <c r="BM213" s="239">
        <f t="shared" si="57"/>
        <v>0</v>
      </c>
      <c r="BN213" s="239">
        <f t="shared" si="57"/>
        <v>0</v>
      </c>
      <c r="BO213" s="244">
        <f t="shared" si="57"/>
        <v>0</v>
      </c>
      <c r="BP213" s="244">
        <f t="shared" si="57"/>
        <v>0</v>
      </c>
      <c r="BQ213" s="244">
        <f t="shared" si="57"/>
        <v>0</v>
      </c>
      <c r="BR213" s="244">
        <f t="shared" si="58"/>
        <v>0</v>
      </c>
      <c r="BS213" s="244">
        <f t="shared" si="58"/>
        <v>0</v>
      </c>
      <c r="BT213" s="244">
        <f t="shared" si="58"/>
        <v>0</v>
      </c>
      <c r="BU213" s="244">
        <f t="shared" si="58"/>
        <v>0</v>
      </c>
      <c r="BV213" s="244">
        <f t="shared" si="58"/>
        <v>0</v>
      </c>
      <c r="BW213" s="244">
        <f t="shared" si="58"/>
        <v>0</v>
      </c>
      <c r="BX213" s="244">
        <f t="shared" si="58"/>
        <v>0</v>
      </c>
      <c r="BY213" s="244">
        <f t="shared" si="58"/>
        <v>0</v>
      </c>
      <c r="BZ213" s="232">
        <f t="shared" si="58"/>
        <v>0</v>
      </c>
      <c r="CA213" s="232">
        <f t="shared" si="58"/>
        <v>0</v>
      </c>
      <c r="CB213" s="232">
        <f t="shared" si="58"/>
        <v>0</v>
      </c>
      <c r="CC213" s="232">
        <f t="shared" si="58"/>
        <v>0</v>
      </c>
      <c r="CD213" s="232">
        <f t="shared" si="58"/>
        <v>0</v>
      </c>
      <c r="CE213" s="232">
        <f t="shared" si="58"/>
        <v>0</v>
      </c>
      <c r="CF213" s="232">
        <f t="shared" si="58"/>
        <v>0</v>
      </c>
      <c r="CG213" s="232">
        <f t="shared" si="58"/>
        <v>0</v>
      </c>
      <c r="CH213" s="232">
        <f t="shared" si="61"/>
        <v>0</v>
      </c>
      <c r="CI213" s="232">
        <f t="shared" si="61"/>
        <v>0</v>
      </c>
      <c r="CJ213" s="232">
        <f t="shared" si="61"/>
        <v>0</v>
      </c>
      <c r="CK213" s="232">
        <f t="shared" si="61"/>
        <v>0</v>
      </c>
      <c r="CL213" s="232">
        <f t="shared" si="61"/>
        <v>0</v>
      </c>
      <c r="CM213" s="232">
        <f t="shared" si="61"/>
        <v>0</v>
      </c>
      <c r="CN213" s="232">
        <f t="shared" si="61"/>
        <v>0</v>
      </c>
      <c r="CO213" s="232">
        <f t="shared" si="61"/>
        <v>0</v>
      </c>
      <c r="CP213" s="232">
        <f t="shared" si="61"/>
        <v>0</v>
      </c>
      <c r="CQ213" s="232">
        <f t="shared" si="61"/>
        <v>0</v>
      </c>
      <c r="CR213" s="232">
        <f t="shared" si="61"/>
        <v>0</v>
      </c>
      <c r="CS213" s="232">
        <f t="shared" si="61"/>
        <v>0</v>
      </c>
      <c r="CT213" s="232">
        <f t="shared" si="61"/>
        <v>0</v>
      </c>
      <c r="CU213" s="232">
        <f t="shared" si="61"/>
        <v>0</v>
      </c>
      <c r="CV213" s="232">
        <f t="shared" si="61"/>
        <v>0</v>
      </c>
      <c r="CW213" s="232">
        <f t="shared" si="61"/>
        <v>0</v>
      </c>
      <c r="CX213" s="223">
        <f t="shared" si="59"/>
        <v>0</v>
      </c>
      <c r="CY213" s="223">
        <f t="shared" si="59"/>
        <v>0</v>
      </c>
      <c r="CZ213" s="223">
        <f t="shared" si="59"/>
        <v>0</v>
      </c>
      <c r="DA213" s="223">
        <f t="shared" si="59"/>
        <v>0</v>
      </c>
      <c r="DB213" s="191"/>
      <c r="DC213" s="191"/>
      <c r="DD213" s="191"/>
      <c r="DE213" s="191"/>
      <c r="DF213" s="191"/>
      <c r="DG213" s="191"/>
      <c r="DH213" s="191"/>
      <c r="DI213" s="191"/>
      <c r="DJ213" s="191"/>
      <c r="DK213" s="191"/>
      <c r="DL213" s="191"/>
      <c r="DM213" s="191"/>
      <c r="DN213" s="191"/>
      <c r="DO213" s="191"/>
      <c r="DP213" s="191"/>
      <c r="DQ213" s="191"/>
      <c r="DR213" s="191"/>
      <c r="DS213" s="230">
        <f t="shared" si="46"/>
        <v>0</v>
      </c>
      <c r="DT213" s="191"/>
      <c r="DU213" s="191"/>
      <c r="DV213" s="191"/>
      <c r="DW213" s="191"/>
      <c r="DX213" s="191"/>
      <c r="DY213" s="191"/>
      <c r="DZ213" s="191"/>
      <c r="EA213" s="231">
        <f>IF($C$105=$B$106,CT$115,IF($C$105=$B$107,CT$116,IF($C$105=$B$108,CT$117,"")))</f>
        <v>0</v>
      </c>
      <c r="EB213" s="191"/>
      <c r="EC213" s="191"/>
      <c r="ED213" s="191"/>
      <c r="EE213" s="191"/>
      <c r="EF213" s="191"/>
      <c r="EG213" s="191"/>
      <c r="EH213" s="191"/>
      <c r="EI213" s="191"/>
    </row>
    <row r="214" spans="1:139" x14ac:dyDescent="0.35">
      <c r="A214" s="191">
        <f t="shared" si="45"/>
        <v>0</v>
      </c>
      <c r="B214" s="191">
        <f t="shared" si="47"/>
        <v>94</v>
      </c>
      <c r="C214" s="191"/>
      <c r="D214" s="191"/>
      <c r="E214" s="191" t="s">
        <v>393</v>
      </c>
      <c r="F214" s="191"/>
      <c r="G214" s="223">
        <f t="shared" si="56"/>
        <v>0</v>
      </c>
      <c r="H214" s="223">
        <f t="shared" si="56"/>
        <v>0</v>
      </c>
      <c r="I214" s="223">
        <f t="shared" si="56"/>
        <v>0</v>
      </c>
      <c r="J214" s="223">
        <f t="shared" si="56"/>
        <v>0</v>
      </c>
      <c r="K214" s="223">
        <f t="shared" si="56"/>
        <v>0</v>
      </c>
      <c r="L214" s="223">
        <f t="shared" si="56"/>
        <v>0</v>
      </c>
      <c r="M214" s="223">
        <f t="shared" si="56"/>
        <v>0</v>
      </c>
      <c r="N214" s="223">
        <f t="shared" si="56"/>
        <v>0</v>
      </c>
      <c r="O214" s="223">
        <f t="shared" si="56"/>
        <v>0</v>
      </c>
      <c r="P214" s="223">
        <f t="shared" si="56"/>
        <v>0</v>
      </c>
      <c r="Q214" s="223">
        <f t="shared" si="56"/>
        <v>0</v>
      </c>
      <c r="R214" s="223">
        <f t="shared" si="56"/>
        <v>0</v>
      </c>
      <c r="S214" s="223">
        <f t="shared" si="56"/>
        <v>0</v>
      </c>
      <c r="T214" s="223">
        <f t="shared" si="56"/>
        <v>0</v>
      </c>
      <c r="U214" s="223">
        <f t="shared" si="56"/>
        <v>0</v>
      </c>
      <c r="V214" s="223">
        <f t="shared" si="56"/>
        <v>0</v>
      </c>
      <c r="W214" s="223">
        <f t="shared" si="55"/>
        <v>0</v>
      </c>
      <c r="X214" s="223">
        <f t="shared" si="55"/>
        <v>0</v>
      </c>
      <c r="Y214" s="223">
        <f t="shared" si="55"/>
        <v>0</v>
      </c>
      <c r="Z214" s="223">
        <f t="shared" si="55"/>
        <v>0</v>
      </c>
      <c r="AA214" s="223">
        <f t="shared" si="55"/>
        <v>0</v>
      </c>
      <c r="AB214" s="223">
        <f t="shared" si="55"/>
        <v>0</v>
      </c>
      <c r="AC214" s="223">
        <f t="shared" si="55"/>
        <v>0</v>
      </c>
      <c r="AD214" s="223">
        <f t="shared" si="55"/>
        <v>0</v>
      </c>
      <c r="AE214" s="223">
        <f t="shared" si="55"/>
        <v>0</v>
      </c>
      <c r="AF214" s="223">
        <f t="shared" si="55"/>
        <v>0</v>
      </c>
      <c r="AG214" s="223">
        <f t="shared" si="55"/>
        <v>0</v>
      </c>
      <c r="AH214" s="223">
        <f t="shared" si="55"/>
        <v>0</v>
      </c>
      <c r="AI214" s="223">
        <f t="shared" si="55"/>
        <v>0</v>
      </c>
      <c r="AJ214" s="223">
        <f t="shared" si="55"/>
        <v>0</v>
      </c>
      <c r="AK214" s="223">
        <f t="shared" si="55"/>
        <v>0</v>
      </c>
      <c r="AL214" s="223">
        <f t="shared" si="55"/>
        <v>0</v>
      </c>
      <c r="AM214" s="223">
        <f t="shared" si="60"/>
        <v>0</v>
      </c>
      <c r="AN214" s="223">
        <f t="shared" si="60"/>
        <v>0</v>
      </c>
      <c r="AO214" s="223">
        <f t="shared" si="60"/>
        <v>0</v>
      </c>
      <c r="AP214" s="223">
        <f t="shared" si="60"/>
        <v>0</v>
      </c>
      <c r="AQ214" s="224">
        <f t="shared" si="60"/>
        <v>0</v>
      </c>
      <c r="AR214" s="224">
        <f t="shared" si="60"/>
        <v>0</v>
      </c>
      <c r="AS214" s="224">
        <f t="shared" si="60"/>
        <v>0</v>
      </c>
      <c r="AT214" s="224">
        <f t="shared" si="60"/>
        <v>0</v>
      </c>
      <c r="AU214" s="224">
        <f t="shared" si="60"/>
        <v>0</v>
      </c>
      <c r="AV214" s="223">
        <f t="shared" si="60"/>
        <v>0</v>
      </c>
      <c r="AW214" s="223">
        <f t="shared" si="60"/>
        <v>0</v>
      </c>
      <c r="AX214" s="223">
        <f t="shared" si="60"/>
        <v>0</v>
      </c>
      <c r="AY214" s="223">
        <f t="shared" si="60"/>
        <v>0</v>
      </c>
      <c r="AZ214" s="223">
        <f t="shared" si="60"/>
        <v>0</v>
      </c>
      <c r="BA214" s="223">
        <f t="shared" si="60"/>
        <v>0</v>
      </c>
      <c r="BB214" s="223">
        <f t="shared" si="57"/>
        <v>0</v>
      </c>
      <c r="BC214" s="223">
        <f t="shared" si="57"/>
        <v>0</v>
      </c>
      <c r="BD214" s="223">
        <f t="shared" si="57"/>
        <v>0</v>
      </c>
      <c r="BE214" s="223">
        <f t="shared" si="57"/>
        <v>0</v>
      </c>
      <c r="BF214" s="223">
        <f t="shared" si="57"/>
        <v>0</v>
      </c>
      <c r="BG214" s="223">
        <f t="shared" si="57"/>
        <v>0</v>
      </c>
      <c r="BH214" s="223">
        <f t="shared" si="57"/>
        <v>0</v>
      </c>
      <c r="BI214" s="223">
        <f t="shared" si="57"/>
        <v>0</v>
      </c>
      <c r="BJ214" s="234">
        <f t="shared" si="57"/>
        <v>0</v>
      </c>
      <c r="BK214" s="224">
        <f t="shared" si="57"/>
        <v>0</v>
      </c>
      <c r="BL214" s="234">
        <f t="shared" si="57"/>
        <v>0</v>
      </c>
      <c r="BM214" s="234">
        <f t="shared" si="57"/>
        <v>0</v>
      </c>
      <c r="BN214" s="234">
        <f t="shared" si="57"/>
        <v>0</v>
      </c>
      <c r="BO214" s="234">
        <f t="shared" si="57"/>
        <v>0</v>
      </c>
      <c r="BP214" s="239">
        <f t="shared" si="57"/>
        <v>0</v>
      </c>
      <c r="BQ214" s="239">
        <f t="shared" si="57"/>
        <v>0</v>
      </c>
      <c r="BR214" s="239">
        <f t="shared" si="58"/>
        <v>0</v>
      </c>
      <c r="BS214" s="239">
        <f t="shared" si="58"/>
        <v>0</v>
      </c>
      <c r="BT214" s="239">
        <f t="shared" si="58"/>
        <v>0</v>
      </c>
      <c r="BU214" s="239">
        <f t="shared" si="58"/>
        <v>0</v>
      </c>
      <c r="BV214" s="239">
        <f t="shared" si="58"/>
        <v>0</v>
      </c>
      <c r="BW214" s="244">
        <f t="shared" si="58"/>
        <v>0</v>
      </c>
      <c r="BX214" s="244">
        <f t="shared" si="58"/>
        <v>0</v>
      </c>
      <c r="BY214" s="244">
        <f t="shared" si="58"/>
        <v>0</v>
      </c>
      <c r="BZ214" s="242">
        <f t="shared" si="58"/>
        <v>0</v>
      </c>
      <c r="CA214" s="242">
        <f t="shared" si="58"/>
        <v>0</v>
      </c>
      <c r="CB214" s="241">
        <f t="shared" si="58"/>
        <v>0</v>
      </c>
      <c r="CC214" s="241">
        <f t="shared" si="58"/>
        <v>0</v>
      </c>
      <c r="CD214" s="232">
        <f t="shared" si="58"/>
        <v>0</v>
      </c>
      <c r="CE214" s="232">
        <f t="shared" si="58"/>
        <v>0</v>
      </c>
      <c r="CF214" s="232">
        <f t="shared" si="58"/>
        <v>0</v>
      </c>
      <c r="CG214" s="232">
        <f t="shared" si="58"/>
        <v>0</v>
      </c>
      <c r="CH214" s="232">
        <f t="shared" si="61"/>
        <v>0</v>
      </c>
      <c r="CI214" s="232">
        <f t="shared" si="61"/>
        <v>0</v>
      </c>
      <c r="CJ214" s="232">
        <f t="shared" si="61"/>
        <v>0</v>
      </c>
      <c r="CK214" s="232">
        <f t="shared" si="61"/>
        <v>0</v>
      </c>
      <c r="CL214" s="232">
        <f t="shared" si="61"/>
        <v>0</v>
      </c>
      <c r="CM214" s="232">
        <f t="shared" si="61"/>
        <v>0</v>
      </c>
      <c r="CN214" s="232">
        <f t="shared" si="61"/>
        <v>0</v>
      </c>
      <c r="CO214" s="232">
        <f t="shared" si="61"/>
        <v>0</v>
      </c>
      <c r="CP214" s="232">
        <f t="shared" si="61"/>
        <v>0</v>
      </c>
      <c r="CQ214" s="232">
        <f t="shared" si="61"/>
        <v>0</v>
      </c>
      <c r="CR214" s="232">
        <f t="shared" si="61"/>
        <v>0</v>
      </c>
      <c r="CS214" s="232">
        <f t="shared" si="61"/>
        <v>0</v>
      </c>
      <c r="CT214" s="232">
        <f t="shared" si="61"/>
        <v>0</v>
      </c>
      <c r="CU214" s="232">
        <f t="shared" si="61"/>
        <v>0</v>
      </c>
      <c r="CV214" s="232">
        <f t="shared" si="61"/>
        <v>0</v>
      </c>
      <c r="CW214" s="232">
        <f t="shared" si="61"/>
        <v>0</v>
      </c>
      <c r="CX214" s="232">
        <f t="shared" si="59"/>
        <v>0</v>
      </c>
      <c r="CY214" s="223">
        <f t="shared" si="59"/>
        <v>0</v>
      </c>
      <c r="CZ214" s="223">
        <f t="shared" si="59"/>
        <v>0</v>
      </c>
      <c r="DA214" s="223">
        <f t="shared" si="59"/>
        <v>0</v>
      </c>
      <c r="DB214" s="191"/>
      <c r="DC214" s="191"/>
      <c r="DD214" s="191"/>
      <c r="DE214" s="191"/>
      <c r="DF214" s="191"/>
      <c r="DG214" s="191"/>
      <c r="DH214" s="191"/>
      <c r="DI214" s="191"/>
      <c r="DJ214" s="191"/>
      <c r="DK214" s="191"/>
      <c r="DL214" s="191"/>
      <c r="DM214" s="191"/>
      <c r="DN214" s="191"/>
      <c r="DO214" s="191"/>
      <c r="DP214" s="191"/>
      <c r="DQ214" s="191"/>
      <c r="DR214" s="191"/>
      <c r="DS214" s="230">
        <f t="shared" si="46"/>
        <v>0</v>
      </c>
      <c r="DT214" s="191"/>
      <c r="DU214" s="191"/>
      <c r="DV214" s="191"/>
      <c r="DW214" s="191"/>
      <c r="DX214" s="191"/>
      <c r="DY214" s="191"/>
      <c r="DZ214" s="191"/>
      <c r="EA214" s="231">
        <f>IF($C$105=$B$106,CU$115,IF($C$105=$B$107,CU$116,IF($C$105=$B$108,CU$117,"")))</f>
        <v>0</v>
      </c>
      <c r="EB214" s="191"/>
      <c r="EC214" s="191"/>
      <c r="ED214" s="191"/>
      <c r="EE214" s="191"/>
      <c r="EF214" s="191"/>
      <c r="EG214" s="191"/>
      <c r="EH214" s="191"/>
      <c r="EI214" s="191"/>
    </row>
    <row r="215" spans="1:139" x14ac:dyDescent="0.35">
      <c r="A215" s="191">
        <f t="shared" si="45"/>
        <v>0</v>
      </c>
      <c r="B215" s="191">
        <f t="shared" si="47"/>
        <v>95</v>
      </c>
      <c r="C215" s="191"/>
      <c r="D215" s="191"/>
      <c r="E215" s="191" t="s">
        <v>395</v>
      </c>
      <c r="F215" s="191"/>
      <c r="G215" s="223">
        <f t="shared" si="56"/>
        <v>0</v>
      </c>
      <c r="H215" s="223">
        <f t="shared" si="56"/>
        <v>0</v>
      </c>
      <c r="I215" s="223">
        <f t="shared" si="56"/>
        <v>0</v>
      </c>
      <c r="J215" s="223">
        <f t="shared" si="56"/>
        <v>0</v>
      </c>
      <c r="K215" s="223">
        <f t="shared" si="56"/>
        <v>0</v>
      </c>
      <c r="L215" s="223">
        <f t="shared" si="56"/>
        <v>0</v>
      </c>
      <c r="M215" s="223">
        <f t="shared" si="56"/>
        <v>0</v>
      </c>
      <c r="N215" s="223">
        <f t="shared" si="56"/>
        <v>0</v>
      </c>
      <c r="O215" s="223">
        <f t="shared" si="56"/>
        <v>0</v>
      </c>
      <c r="P215" s="223">
        <f t="shared" si="56"/>
        <v>0</v>
      </c>
      <c r="Q215" s="223">
        <f t="shared" si="56"/>
        <v>0</v>
      </c>
      <c r="R215" s="223">
        <f t="shared" si="56"/>
        <v>0</v>
      </c>
      <c r="S215" s="223">
        <f t="shared" si="56"/>
        <v>0</v>
      </c>
      <c r="T215" s="223">
        <f t="shared" si="56"/>
        <v>0</v>
      </c>
      <c r="U215" s="223">
        <f t="shared" si="56"/>
        <v>0</v>
      </c>
      <c r="V215" s="223">
        <f t="shared" si="56"/>
        <v>0</v>
      </c>
      <c r="W215" s="223">
        <f t="shared" si="55"/>
        <v>0</v>
      </c>
      <c r="X215" s="223">
        <f t="shared" si="55"/>
        <v>0</v>
      </c>
      <c r="Y215" s="223">
        <f t="shared" si="55"/>
        <v>0</v>
      </c>
      <c r="Z215" s="223">
        <f t="shared" si="55"/>
        <v>0</v>
      </c>
      <c r="AA215" s="223">
        <f t="shared" si="55"/>
        <v>0</v>
      </c>
      <c r="AB215" s="223">
        <f t="shared" si="55"/>
        <v>0</v>
      </c>
      <c r="AC215" s="223">
        <f t="shared" si="55"/>
        <v>0</v>
      </c>
      <c r="AD215" s="223">
        <f t="shared" si="55"/>
        <v>0</v>
      </c>
      <c r="AE215" s="223">
        <f t="shared" si="55"/>
        <v>0</v>
      </c>
      <c r="AF215" s="223">
        <f t="shared" si="55"/>
        <v>0</v>
      </c>
      <c r="AG215" s="223">
        <f t="shared" si="55"/>
        <v>0</v>
      </c>
      <c r="AH215" s="223">
        <f t="shared" si="55"/>
        <v>0</v>
      </c>
      <c r="AI215" s="223">
        <f t="shared" si="55"/>
        <v>0</v>
      </c>
      <c r="AJ215" s="223">
        <f t="shared" si="55"/>
        <v>0</v>
      </c>
      <c r="AK215" s="223">
        <f t="shared" si="55"/>
        <v>0</v>
      </c>
      <c r="AL215" s="223">
        <f t="shared" si="55"/>
        <v>0</v>
      </c>
      <c r="AM215" s="223">
        <f t="shared" si="60"/>
        <v>0</v>
      </c>
      <c r="AN215" s="223">
        <f t="shared" si="60"/>
        <v>0</v>
      </c>
      <c r="AO215" s="223">
        <f t="shared" si="60"/>
        <v>0</v>
      </c>
      <c r="AP215" s="223">
        <f t="shared" si="60"/>
        <v>0</v>
      </c>
      <c r="AQ215" s="223">
        <f t="shared" si="60"/>
        <v>0</v>
      </c>
      <c r="AR215" s="224">
        <f t="shared" si="60"/>
        <v>0</v>
      </c>
      <c r="AS215" s="224">
        <f t="shared" si="60"/>
        <v>0</v>
      </c>
      <c r="AT215" s="224">
        <f t="shared" si="60"/>
        <v>0</v>
      </c>
      <c r="AU215" s="224">
        <f t="shared" si="60"/>
        <v>0</v>
      </c>
      <c r="AV215" s="223">
        <f t="shared" si="60"/>
        <v>0</v>
      </c>
      <c r="AW215" s="223">
        <f t="shared" si="60"/>
        <v>0</v>
      </c>
      <c r="AX215" s="223">
        <f t="shared" si="60"/>
        <v>0</v>
      </c>
      <c r="AY215" s="223">
        <f t="shared" si="60"/>
        <v>0</v>
      </c>
      <c r="AZ215" s="223">
        <f t="shared" si="60"/>
        <v>0</v>
      </c>
      <c r="BA215" s="223">
        <f t="shared" si="60"/>
        <v>0</v>
      </c>
      <c r="BB215" s="223">
        <f t="shared" si="57"/>
        <v>0</v>
      </c>
      <c r="BC215" s="223">
        <f t="shared" si="57"/>
        <v>0</v>
      </c>
      <c r="BD215" s="223">
        <f t="shared" si="57"/>
        <v>0</v>
      </c>
      <c r="BE215" s="223">
        <f t="shared" si="57"/>
        <v>0</v>
      </c>
      <c r="BF215" s="223">
        <f t="shared" si="57"/>
        <v>0</v>
      </c>
      <c r="BG215" s="223">
        <f t="shared" si="57"/>
        <v>0</v>
      </c>
      <c r="BH215" s="223">
        <f t="shared" si="57"/>
        <v>0</v>
      </c>
      <c r="BI215" s="223">
        <f t="shared" si="57"/>
        <v>0</v>
      </c>
      <c r="BJ215" s="223">
        <f t="shared" si="57"/>
        <v>0</v>
      </c>
      <c r="BK215" s="224">
        <f t="shared" si="57"/>
        <v>0</v>
      </c>
      <c r="BL215" s="224">
        <f t="shared" si="57"/>
        <v>0</v>
      </c>
      <c r="BM215" s="234">
        <f t="shared" si="57"/>
        <v>0</v>
      </c>
      <c r="BN215" s="234">
        <f t="shared" si="57"/>
        <v>0</v>
      </c>
      <c r="BO215" s="234">
        <f t="shared" si="57"/>
        <v>0</v>
      </c>
      <c r="BP215" s="239">
        <f t="shared" si="57"/>
        <v>0</v>
      </c>
      <c r="BQ215" s="239">
        <f t="shared" si="57"/>
        <v>0</v>
      </c>
      <c r="BR215" s="239">
        <f t="shared" si="58"/>
        <v>0</v>
      </c>
      <c r="BS215" s="239">
        <f t="shared" si="58"/>
        <v>0</v>
      </c>
      <c r="BT215" s="239">
        <f t="shared" si="58"/>
        <v>0</v>
      </c>
      <c r="BU215" s="239">
        <f t="shared" si="58"/>
        <v>0</v>
      </c>
      <c r="BV215" s="239">
        <f t="shared" si="58"/>
        <v>0</v>
      </c>
      <c r="BW215" s="239">
        <f t="shared" si="58"/>
        <v>0</v>
      </c>
      <c r="BX215" s="244">
        <f t="shared" si="58"/>
        <v>0</v>
      </c>
      <c r="BY215" s="244">
        <f t="shared" si="58"/>
        <v>0</v>
      </c>
      <c r="BZ215" s="242">
        <f t="shared" si="58"/>
        <v>0</v>
      </c>
      <c r="CA215" s="242">
        <f t="shared" si="58"/>
        <v>0</v>
      </c>
      <c r="CB215" s="242">
        <f t="shared" si="58"/>
        <v>0</v>
      </c>
      <c r="CC215" s="241">
        <f t="shared" si="58"/>
        <v>0</v>
      </c>
      <c r="CD215" s="241">
        <f t="shared" si="58"/>
        <v>0</v>
      </c>
      <c r="CE215" s="241">
        <f t="shared" si="58"/>
        <v>0</v>
      </c>
      <c r="CF215" s="232">
        <f t="shared" si="58"/>
        <v>0</v>
      </c>
      <c r="CG215" s="232">
        <f t="shared" si="58"/>
        <v>0</v>
      </c>
      <c r="CH215" s="232">
        <f t="shared" si="61"/>
        <v>0</v>
      </c>
      <c r="CI215" s="243">
        <f t="shared" si="61"/>
        <v>0</v>
      </c>
      <c r="CJ215" s="243">
        <f t="shared" si="61"/>
        <v>0</v>
      </c>
      <c r="CK215" s="232">
        <f t="shared" si="61"/>
        <v>0</v>
      </c>
      <c r="CL215" s="232">
        <f t="shared" si="61"/>
        <v>0</v>
      </c>
      <c r="CM215" s="232">
        <f t="shared" si="61"/>
        <v>0</v>
      </c>
      <c r="CN215" s="232">
        <f t="shared" si="61"/>
        <v>0</v>
      </c>
      <c r="CO215" s="241">
        <f t="shared" si="61"/>
        <v>0</v>
      </c>
      <c r="CP215" s="241">
        <f t="shared" si="61"/>
        <v>0</v>
      </c>
      <c r="CQ215" s="241">
        <f t="shared" si="61"/>
        <v>0</v>
      </c>
      <c r="CR215" s="241">
        <f t="shared" si="61"/>
        <v>0</v>
      </c>
      <c r="CS215" s="232">
        <f t="shared" si="61"/>
        <v>0</v>
      </c>
      <c r="CT215" s="232">
        <f t="shared" si="61"/>
        <v>0</v>
      </c>
      <c r="CU215" s="232">
        <f t="shared" si="61"/>
        <v>0</v>
      </c>
      <c r="CV215" s="232">
        <f t="shared" si="61"/>
        <v>0</v>
      </c>
      <c r="CW215" s="232">
        <f t="shared" si="61"/>
        <v>0</v>
      </c>
      <c r="CX215" s="223">
        <f t="shared" si="59"/>
        <v>0</v>
      </c>
      <c r="CY215" s="223">
        <f t="shared" si="59"/>
        <v>0</v>
      </c>
      <c r="CZ215" s="223">
        <f t="shared" si="59"/>
        <v>0</v>
      </c>
      <c r="DA215" s="223">
        <f t="shared" si="59"/>
        <v>0</v>
      </c>
      <c r="DB215" s="191"/>
      <c r="DC215" s="191"/>
      <c r="DD215" s="191"/>
      <c r="DE215" s="191"/>
      <c r="DF215" s="191"/>
      <c r="DG215" s="191"/>
      <c r="DH215" s="191"/>
      <c r="DI215" s="191"/>
      <c r="DJ215" s="191"/>
      <c r="DK215" s="191"/>
      <c r="DL215" s="191"/>
      <c r="DM215" s="191"/>
      <c r="DN215" s="191"/>
      <c r="DO215" s="191"/>
      <c r="DP215" s="191"/>
      <c r="DQ215" s="191"/>
      <c r="DR215" s="191"/>
      <c r="DS215" s="230">
        <f t="shared" si="46"/>
        <v>0</v>
      </c>
      <c r="DT215" s="191"/>
      <c r="DU215" s="191"/>
      <c r="DV215" s="191"/>
      <c r="DW215" s="191"/>
      <c r="DX215" s="191"/>
      <c r="DY215" s="191"/>
      <c r="DZ215" s="191"/>
      <c r="EA215" s="231">
        <f>IF($C$105=$B$106,CV$115,IF($C$105=$B$107,CV$116,IF($C$105=$B$108,CV$117,"")))</f>
        <v>0</v>
      </c>
      <c r="EB215" s="191"/>
      <c r="EC215" s="191"/>
      <c r="ED215" s="191"/>
      <c r="EE215" s="191"/>
      <c r="EF215" s="191"/>
      <c r="EG215" s="191"/>
      <c r="EH215" s="191"/>
      <c r="EI215" s="191"/>
    </row>
    <row r="216" spans="1:139" x14ac:dyDescent="0.35">
      <c r="A216" s="191">
        <f t="shared" si="45"/>
        <v>0</v>
      </c>
      <c r="B216" s="191">
        <f t="shared" si="47"/>
        <v>96</v>
      </c>
      <c r="C216" s="191"/>
      <c r="D216" s="191"/>
      <c r="E216" s="191" t="s">
        <v>397</v>
      </c>
      <c r="F216" s="191"/>
      <c r="G216" s="223">
        <f t="shared" si="56"/>
        <v>0</v>
      </c>
      <c r="H216" s="223">
        <f t="shared" si="56"/>
        <v>0</v>
      </c>
      <c r="I216" s="223">
        <f t="shared" si="56"/>
        <v>0</v>
      </c>
      <c r="J216" s="223">
        <f t="shared" si="56"/>
        <v>0</v>
      </c>
      <c r="K216" s="223">
        <f t="shared" si="56"/>
        <v>0</v>
      </c>
      <c r="L216" s="223">
        <f t="shared" si="56"/>
        <v>0</v>
      </c>
      <c r="M216" s="223">
        <f t="shared" si="56"/>
        <v>0</v>
      </c>
      <c r="N216" s="223">
        <f t="shared" si="56"/>
        <v>0</v>
      </c>
      <c r="O216" s="223">
        <f t="shared" si="56"/>
        <v>0</v>
      </c>
      <c r="P216" s="223">
        <f t="shared" si="56"/>
        <v>0</v>
      </c>
      <c r="Q216" s="223">
        <f t="shared" si="56"/>
        <v>0</v>
      </c>
      <c r="R216" s="223">
        <f t="shared" si="56"/>
        <v>0</v>
      </c>
      <c r="S216" s="223">
        <f t="shared" si="56"/>
        <v>0</v>
      </c>
      <c r="T216" s="223">
        <f t="shared" si="56"/>
        <v>0</v>
      </c>
      <c r="U216" s="223">
        <f t="shared" si="56"/>
        <v>0</v>
      </c>
      <c r="V216" s="223">
        <f t="shared" ref="V216:AK231" si="62">MIN(V$119,$A216)</f>
        <v>0</v>
      </c>
      <c r="W216" s="223">
        <f t="shared" si="62"/>
        <v>0</v>
      </c>
      <c r="X216" s="223">
        <f t="shared" si="62"/>
        <v>0</v>
      </c>
      <c r="Y216" s="223">
        <f t="shared" si="62"/>
        <v>0</v>
      </c>
      <c r="Z216" s="223">
        <f t="shared" si="62"/>
        <v>0</v>
      </c>
      <c r="AA216" s="223">
        <f t="shared" si="62"/>
        <v>0</v>
      </c>
      <c r="AB216" s="223">
        <f t="shared" si="62"/>
        <v>0</v>
      </c>
      <c r="AC216" s="223">
        <f t="shared" si="62"/>
        <v>0</v>
      </c>
      <c r="AD216" s="223">
        <f t="shared" si="62"/>
        <v>0</v>
      </c>
      <c r="AE216" s="223">
        <f t="shared" si="62"/>
        <v>0</v>
      </c>
      <c r="AF216" s="223">
        <f t="shared" si="62"/>
        <v>0</v>
      </c>
      <c r="AG216" s="223">
        <f t="shared" si="62"/>
        <v>0</v>
      </c>
      <c r="AH216" s="223">
        <f t="shared" si="62"/>
        <v>0</v>
      </c>
      <c r="AI216" s="223">
        <f t="shared" si="62"/>
        <v>0</v>
      </c>
      <c r="AJ216" s="223">
        <f t="shared" si="62"/>
        <v>0</v>
      </c>
      <c r="AK216" s="223">
        <f t="shared" si="62"/>
        <v>0</v>
      </c>
      <c r="AL216" s="223">
        <f t="shared" ref="AL216:BA231" si="63">MIN(AL$119,$A216)</f>
        <v>0</v>
      </c>
      <c r="AM216" s="223">
        <f t="shared" si="60"/>
        <v>0</v>
      </c>
      <c r="AN216" s="223">
        <f t="shared" si="60"/>
        <v>0</v>
      </c>
      <c r="AO216" s="223">
        <f t="shared" si="60"/>
        <v>0</v>
      </c>
      <c r="AP216" s="223">
        <f t="shared" si="60"/>
        <v>0</v>
      </c>
      <c r="AQ216" s="223">
        <f t="shared" si="60"/>
        <v>0</v>
      </c>
      <c r="AR216" s="223">
        <f t="shared" si="60"/>
        <v>0</v>
      </c>
      <c r="AS216" s="223">
        <f t="shared" si="60"/>
        <v>0</v>
      </c>
      <c r="AT216" s="223">
        <f t="shared" si="60"/>
        <v>0</v>
      </c>
      <c r="AU216" s="223">
        <f t="shared" si="60"/>
        <v>0</v>
      </c>
      <c r="AV216" s="223">
        <f t="shared" si="60"/>
        <v>0</v>
      </c>
      <c r="AW216" s="223">
        <f t="shared" si="60"/>
        <v>0</v>
      </c>
      <c r="AX216" s="223">
        <f t="shared" si="60"/>
        <v>0</v>
      </c>
      <c r="AY216" s="223">
        <f t="shared" si="60"/>
        <v>0</v>
      </c>
      <c r="AZ216" s="223">
        <f t="shared" si="60"/>
        <v>0</v>
      </c>
      <c r="BA216" s="223">
        <f t="shared" si="60"/>
        <v>0</v>
      </c>
      <c r="BB216" s="223">
        <f t="shared" si="57"/>
        <v>0</v>
      </c>
      <c r="BC216" s="223">
        <f t="shared" si="57"/>
        <v>0</v>
      </c>
      <c r="BD216" s="223">
        <f t="shared" si="57"/>
        <v>0</v>
      </c>
      <c r="BE216" s="223">
        <f t="shared" si="57"/>
        <v>0</v>
      </c>
      <c r="BF216" s="223">
        <f t="shared" si="57"/>
        <v>0</v>
      </c>
      <c r="BG216" s="223">
        <f t="shared" si="57"/>
        <v>0</v>
      </c>
      <c r="BH216" s="223">
        <f t="shared" si="57"/>
        <v>0</v>
      </c>
      <c r="BI216" s="223">
        <f t="shared" si="57"/>
        <v>0</v>
      </c>
      <c r="BJ216" s="223">
        <f t="shared" si="57"/>
        <v>0</v>
      </c>
      <c r="BK216" s="238">
        <f t="shared" si="57"/>
        <v>0</v>
      </c>
      <c r="BL216" s="238">
        <f t="shared" si="57"/>
        <v>0</v>
      </c>
      <c r="BM216" s="238">
        <f t="shared" si="57"/>
        <v>0</v>
      </c>
      <c r="BN216" s="238">
        <f t="shared" si="57"/>
        <v>0</v>
      </c>
      <c r="BO216" s="234">
        <f t="shared" si="57"/>
        <v>0</v>
      </c>
      <c r="BP216" s="239">
        <f t="shared" si="57"/>
        <v>0</v>
      </c>
      <c r="BQ216" s="239">
        <f t="shared" si="57"/>
        <v>0</v>
      </c>
      <c r="BR216" s="239">
        <f t="shared" si="58"/>
        <v>0</v>
      </c>
      <c r="BS216" s="239">
        <f t="shared" si="58"/>
        <v>0</v>
      </c>
      <c r="BT216" s="239">
        <f t="shared" si="58"/>
        <v>0</v>
      </c>
      <c r="BU216" s="239">
        <f t="shared" si="58"/>
        <v>0</v>
      </c>
      <c r="BV216" s="239">
        <f t="shared" si="58"/>
        <v>0</v>
      </c>
      <c r="BW216" s="239">
        <f t="shared" si="58"/>
        <v>0</v>
      </c>
      <c r="BX216" s="239">
        <f t="shared" si="58"/>
        <v>0</v>
      </c>
      <c r="BY216" s="244">
        <f t="shared" si="58"/>
        <v>0</v>
      </c>
      <c r="BZ216" s="244">
        <f t="shared" si="58"/>
        <v>0</v>
      </c>
      <c r="CA216" s="242">
        <f t="shared" si="58"/>
        <v>0</v>
      </c>
      <c r="CB216" s="242">
        <f t="shared" si="58"/>
        <v>0</v>
      </c>
      <c r="CC216" s="241">
        <f t="shared" si="58"/>
        <v>0</v>
      </c>
      <c r="CD216" s="241">
        <f t="shared" si="58"/>
        <v>0</v>
      </c>
      <c r="CE216" s="241">
        <f t="shared" si="58"/>
        <v>0</v>
      </c>
      <c r="CF216" s="241">
        <f t="shared" si="58"/>
        <v>0</v>
      </c>
      <c r="CG216" s="243">
        <f t="shared" si="58"/>
        <v>0</v>
      </c>
      <c r="CH216" s="243">
        <f t="shared" si="61"/>
        <v>0</v>
      </c>
      <c r="CI216" s="243">
        <f t="shared" si="61"/>
        <v>0</v>
      </c>
      <c r="CJ216" s="243">
        <f t="shared" si="61"/>
        <v>0</v>
      </c>
      <c r="CK216" s="243">
        <f t="shared" si="61"/>
        <v>0</v>
      </c>
      <c r="CL216" s="243">
        <f t="shared" si="61"/>
        <v>0</v>
      </c>
      <c r="CM216" s="243">
        <f t="shared" si="61"/>
        <v>0</v>
      </c>
      <c r="CN216" s="241">
        <f t="shared" si="61"/>
        <v>0</v>
      </c>
      <c r="CO216" s="241">
        <f t="shared" si="61"/>
        <v>0</v>
      </c>
      <c r="CP216" s="241">
        <f t="shared" si="61"/>
        <v>0</v>
      </c>
      <c r="CQ216" s="241">
        <f t="shared" si="61"/>
        <v>0</v>
      </c>
      <c r="CR216" s="241">
        <f t="shared" si="61"/>
        <v>0</v>
      </c>
      <c r="CS216" s="241">
        <f t="shared" si="61"/>
        <v>0</v>
      </c>
      <c r="CT216" s="241">
        <f t="shared" si="61"/>
        <v>0</v>
      </c>
      <c r="CU216" s="241">
        <f t="shared" si="61"/>
        <v>0</v>
      </c>
      <c r="CV216" s="232">
        <f t="shared" si="61"/>
        <v>0</v>
      </c>
      <c r="CW216" s="232">
        <f t="shared" si="61"/>
        <v>0</v>
      </c>
      <c r="CX216" s="223">
        <f t="shared" si="59"/>
        <v>0</v>
      </c>
      <c r="CY216" s="223">
        <f t="shared" si="59"/>
        <v>0</v>
      </c>
      <c r="CZ216" s="223">
        <f t="shared" si="59"/>
        <v>0</v>
      </c>
      <c r="DA216" s="223">
        <f t="shared" si="59"/>
        <v>0</v>
      </c>
      <c r="DB216" s="191"/>
      <c r="DC216" s="191"/>
      <c r="DD216" s="191"/>
      <c r="DE216" s="191"/>
      <c r="DF216" s="191"/>
      <c r="DG216" s="191"/>
      <c r="DH216" s="191"/>
      <c r="DI216" s="191"/>
      <c r="DJ216" s="191"/>
      <c r="DK216" s="191"/>
      <c r="DL216" s="191"/>
      <c r="DM216" s="191"/>
      <c r="DN216" s="191"/>
      <c r="DO216" s="191"/>
      <c r="DP216" s="191"/>
      <c r="DQ216" s="191"/>
      <c r="DR216" s="191"/>
      <c r="DS216" s="230">
        <f t="shared" si="46"/>
        <v>0</v>
      </c>
      <c r="DT216" s="191"/>
      <c r="DU216" s="191"/>
      <c r="DV216" s="191"/>
      <c r="DW216" s="191"/>
      <c r="DX216" s="191"/>
      <c r="DY216" s="191"/>
      <c r="DZ216" s="191"/>
      <c r="EA216" s="231">
        <f>IF($C$105=$B$106,CW$115,IF($C$105=$B$107,CW$116,IF($C$105=$B$108,CW$117,"")))</f>
        <v>0</v>
      </c>
      <c r="EB216" s="191"/>
      <c r="EC216" s="191"/>
      <c r="ED216" s="191"/>
      <c r="EE216" s="191"/>
      <c r="EF216" s="191"/>
      <c r="EG216" s="191"/>
      <c r="EH216" s="191"/>
      <c r="EI216" s="191"/>
    </row>
    <row r="217" spans="1:139" x14ac:dyDescent="0.35">
      <c r="A217" s="191">
        <f t="shared" si="45"/>
        <v>0</v>
      </c>
      <c r="B217" s="191">
        <f t="shared" si="47"/>
        <v>97</v>
      </c>
      <c r="C217" s="191"/>
      <c r="D217" s="191"/>
      <c r="E217" s="191" t="s">
        <v>399</v>
      </c>
      <c r="F217" s="191"/>
      <c r="G217" s="223">
        <f t="shared" ref="G217:U231" si="64">MIN(G$119,$A217)</f>
        <v>0</v>
      </c>
      <c r="H217" s="223">
        <f t="shared" si="64"/>
        <v>0</v>
      </c>
      <c r="I217" s="223">
        <f t="shared" si="64"/>
        <v>0</v>
      </c>
      <c r="J217" s="223">
        <f t="shared" si="64"/>
        <v>0</v>
      </c>
      <c r="K217" s="223">
        <f t="shared" si="64"/>
        <v>0</v>
      </c>
      <c r="L217" s="223">
        <f t="shared" si="64"/>
        <v>0</v>
      </c>
      <c r="M217" s="223">
        <f t="shared" si="64"/>
        <v>0</v>
      </c>
      <c r="N217" s="223">
        <f t="shared" si="64"/>
        <v>0</v>
      </c>
      <c r="O217" s="223">
        <f t="shared" si="64"/>
        <v>0</v>
      </c>
      <c r="P217" s="223">
        <f t="shared" si="64"/>
        <v>0</v>
      </c>
      <c r="Q217" s="223">
        <f t="shared" si="64"/>
        <v>0</v>
      </c>
      <c r="R217" s="223">
        <f t="shared" si="64"/>
        <v>0</v>
      </c>
      <c r="S217" s="223">
        <f t="shared" si="64"/>
        <v>0</v>
      </c>
      <c r="T217" s="223">
        <f t="shared" si="64"/>
        <v>0</v>
      </c>
      <c r="U217" s="223">
        <f t="shared" si="64"/>
        <v>0</v>
      </c>
      <c r="V217" s="223">
        <f t="shared" si="62"/>
        <v>0</v>
      </c>
      <c r="W217" s="223">
        <f t="shared" si="62"/>
        <v>0</v>
      </c>
      <c r="X217" s="223">
        <f t="shared" si="62"/>
        <v>0</v>
      </c>
      <c r="Y217" s="223">
        <f t="shared" si="62"/>
        <v>0</v>
      </c>
      <c r="Z217" s="223">
        <f t="shared" si="62"/>
        <v>0</v>
      </c>
      <c r="AA217" s="223">
        <f t="shared" si="62"/>
        <v>0</v>
      </c>
      <c r="AB217" s="223">
        <f t="shared" si="62"/>
        <v>0</v>
      </c>
      <c r="AC217" s="223">
        <f t="shared" si="62"/>
        <v>0</v>
      </c>
      <c r="AD217" s="223">
        <f t="shared" si="62"/>
        <v>0</v>
      </c>
      <c r="AE217" s="223">
        <f t="shared" si="62"/>
        <v>0</v>
      </c>
      <c r="AF217" s="223">
        <f t="shared" si="62"/>
        <v>0</v>
      </c>
      <c r="AG217" s="223">
        <f t="shared" si="62"/>
        <v>0</v>
      </c>
      <c r="AH217" s="223">
        <f t="shared" si="62"/>
        <v>0</v>
      </c>
      <c r="AI217" s="223">
        <f t="shared" si="62"/>
        <v>0</v>
      </c>
      <c r="AJ217" s="223">
        <f t="shared" si="62"/>
        <v>0</v>
      </c>
      <c r="AK217" s="223">
        <f t="shared" si="62"/>
        <v>0</v>
      </c>
      <c r="AL217" s="223">
        <f t="shared" si="63"/>
        <v>0</v>
      </c>
      <c r="AM217" s="223">
        <f t="shared" si="60"/>
        <v>0</v>
      </c>
      <c r="AN217" s="223">
        <f t="shared" si="60"/>
        <v>0</v>
      </c>
      <c r="AO217" s="223">
        <f t="shared" si="60"/>
        <v>0</v>
      </c>
      <c r="AP217" s="223">
        <f t="shared" si="60"/>
        <v>0</v>
      </c>
      <c r="AQ217" s="223">
        <f t="shared" si="60"/>
        <v>0</v>
      </c>
      <c r="AR217" s="223">
        <f t="shared" si="60"/>
        <v>0</v>
      </c>
      <c r="AS217" s="223">
        <f t="shared" si="60"/>
        <v>0</v>
      </c>
      <c r="AT217" s="223">
        <f t="shared" si="60"/>
        <v>0</v>
      </c>
      <c r="AU217" s="223">
        <f t="shared" si="60"/>
        <v>0</v>
      </c>
      <c r="AV217" s="223">
        <f t="shared" si="60"/>
        <v>0</v>
      </c>
      <c r="AW217" s="223">
        <f t="shared" si="60"/>
        <v>0</v>
      </c>
      <c r="AX217" s="223">
        <f t="shared" si="60"/>
        <v>0</v>
      </c>
      <c r="AY217" s="223">
        <f t="shared" si="60"/>
        <v>0</v>
      </c>
      <c r="AZ217" s="223">
        <f t="shared" si="60"/>
        <v>0</v>
      </c>
      <c r="BA217" s="223">
        <f t="shared" si="60"/>
        <v>0</v>
      </c>
      <c r="BB217" s="223">
        <f t="shared" si="60"/>
        <v>0</v>
      </c>
      <c r="BC217" s="223">
        <f t="shared" si="57"/>
        <v>0</v>
      </c>
      <c r="BD217" s="223">
        <f t="shared" si="57"/>
        <v>0</v>
      </c>
      <c r="BE217" s="223">
        <f t="shared" si="57"/>
        <v>0</v>
      </c>
      <c r="BF217" s="223">
        <f t="shared" si="57"/>
        <v>0</v>
      </c>
      <c r="BG217" s="223">
        <f t="shared" si="57"/>
        <v>0</v>
      </c>
      <c r="BH217" s="223">
        <f t="shared" si="57"/>
        <v>0</v>
      </c>
      <c r="BI217" s="223">
        <f t="shared" si="57"/>
        <v>0</v>
      </c>
      <c r="BJ217" s="223">
        <f t="shared" si="57"/>
        <v>0</v>
      </c>
      <c r="BK217" s="238">
        <f t="shared" si="57"/>
        <v>0</v>
      </c>
      <c r="BL217" s="238">
        <f t="shared" si="57"/>
        <v>0</v>
      </c>
      <c r="BM217" s="238">
        <f t="shared" si="57"/>
        <v>0</v>
      </c>
      <c r="BN217" s="238">
        <f t="shared" si="57"/>
        <v>0</v>
      </c>
      <c r="BO217" s="234">
        <f t="shared" si="57"/>
        <v>0</v>
      </c>
      <c r="BP217" s="234">
        <f t="shared" si="57"/>
        <v>0</v>
      </c>
      <c r="BQ217" s="239">
        <f t="shared" si="57"/>
        <v>0</v>
      </c>
      <c r="BR217" s="239">
        <f t="shared" si="58"/>
        <v>0</v>
      </c>
      <c r="BS217" s="239">
        <f t="shared" si="58"/>
        <v>0</v>
      </c>
      <c r="BT217" s="239">
        <f t="shared" si="58"/>
        <v>0</v>
      </c>
      <c r="BU217" s="239">
        <f t="shared" si="58"/>
        <v>0</v>
      </c>
      <c r="BV217" s="239">
        <f t="shared" si="58"/>
        <v>0</v>
      </c>
      <c r="BW217" s="239">
        <f t="shared" si="58"/>
        <v>0</v>
      </c>
      <c r="BX217" s="239">
        <f t="shared" si="58"/>
        <v>0</v>
      </c>
      <c r="BY217" s="239">
        <f t="shared" si="58"/>
        <v>0</v>
      </c>
      <c r="BZ217" s="244">
        <f t="shared" si="58"/>
        <v>0</v>
      </c>
      <c r="CA217" s="244">
        <f t="shared" si="58"/>
        <v>0</v>
      </c>
      <c r="CB217" s="242">
        <f t="shared" si="58"/>
        <v>0</v>
      </c>
      <c r="CC217" s="242">
        <f t="shared" si="58"/>
        <v>0</v>
      </c>
      <c r="CD217" s="242">
        <f t="shared" si="58"/>
        <v>0</v>
      </c>
      <c r="CE217" s="241">
        <f t="shared" si="58"/>
        <v>0</v>
      </c>
      <c r="CF217" s="241">
        <f t="shared" si="58"/>
        <v>0</v>
      </c>
      <c r="CG217" s="241">
        <f t="shared" si="58"/>
        <v>0</v>
      </c>
      <c r="CH217" s="242">
        <f t="shared" si="61"/>
        <v>0</v>
      </c>
      <c r="CI217" s="242">
        <f t="shared" si="61"/>
        <v>0</v>
      </c>
      <c r="CJ217" s="243">
        <f t="shared" si="61"/>
        <v>0</v>
      </c>
      <c r="CK217" s="243">
        <f t="shared" si="61"/>
        <v>0</v>
      </c>
      <c r="CL217" s="242">
        <f t="shared" si="61"/>
        <v>0</v>
      </c>
      <c r="CM217" s="242">
        <f t="shared" si="61"/>
        <v>0</v>
      </c>
      <c r="CN217" s="242">
        <f t="shared" si="61"/>
        <v>0</v>
      </c>
      <c r="CO217" s="242">
        <f t="shared" si="61"/>
        <v>0</v>
      </c>
      <c r="CP217" s="242">
        <f t="shared" si="61"/>
        <v>0</v>
      </c>
      <c r="CQ217" s="242">
        <f t="shared" si="61"/>
        <v>0</v>
      </c>
      <c r="CR217" s="242">
        <f t="shared" si="61"/>
        <v>0</v>
      </c>
      <c r="CS217" s="241">
        <f t="shared" si="61"/>
        <v>0</v>
      </c>
      <c r="CT217" s="241">
        <f t="shared" si="61"/>
        <v>0</v>
      </c>
      <c r="CU217" s="241">
        <f t="shared" si="61"/>
        <v>0</v>
      </c>
      <c r="CV217" s="241">
        <f t="shared" si="61"/>
        <v>0</v>
      </c>
      <c r="CW217" s="241">
        <f t="shared" si="61"/>
        <v>0</v>
      </c>
      <c r="CX217" s="223">
        <f t="shared" si="59"/>
        <v>0</v>
      </c>
      <c r="CY217" s="223">
        <f t="shared" si="59"/>
        <v>0</v>
      </c>
      <c r="CZ217" s="223">
        <f t="shared" si="59"/>
        <v>0</v>
      </c>
      <c r="DA217" s="223">
        <f t="shared" si="59"/>
        <v>0</v>
      </c>
      <c r="DB217" s="191"/>
      <c r="DC217" s="191"/>
      <c r="DD217" s="191"/>
      <c r="DE217" s="191"/>
      <c r="DF217" s="191"/>
      <c r="DG217" s="191"/>
      <c r="DH217" s="191"/>
      <c r="DI217" s="191"/>
      <c r="DJ217" s="191"/>
      <c r="DK217" s="191"/>
      <c r="DL217" s="191"/>
      <c r="DM217" s="191"/>
      <c r="DN217" s="191"/>
      <c r="DO217" s="191"/>
      <c r="DP217" s="191"/>
      <c r="DQ217" s="191"/>
      <c r="DR217" s="191"/>
      <c r="DS217" s="230">
        <f t="shared" si="46"/>
        <v>0</v>
      </c>
      <c r="DT217" s="191"/>
      <c r="DU217" s="191"/>
      <c r="DV217" s="191"/>
      <c r="DW217" s="191"/>
      <c r="DX217" s="191"/>
      <c r="DY217" s="191"/>
      <c r="DZ217" s="191"/>
      <c r="EA217" s="231">
        <f>IF($C$105=$B$106,CX$115,IF($C$105=$B$107,CX$116,IF($C$105=$B$108,CX$117,"")))</f>
        <v>0</v>
      </c>
      <c r="EB217" s="191"/>
      <c r="EC217" s="191"/>
      <c r="ED217" s="191"/>
      <c r="EE217" s="191"/>
      <c r="EF217" s="191"/>
      <c r="EG217" s="191"/>
      <c r="EH217" s="191"/>
      <c r="EI217" s="191"/>
    </row>
    <row r="218" spans="1:139" x14ac:dyDescent="0.35">
      <c r="A218" s="191">
        <f t="shared" si="45"/>
        <v>0</v>
      </c>
      <c r="B218" s="191">
        <f t="shared" si="47"/>
        <v>98</v>
      </c>
      <c r="C218" s="191"/>
      <c r="D218" s="191"/>
      <c r="E218" s="191" t="s">
        <v>401</v>
      </c>
      <c r="F218" s="191"/>
      <c r="G218" s="223">
        <f t="shared" si="64"/>
        <v>0</v>
      </c>
      <c r="H218" s="223">
        <f t="shared" si="64"/>
        <v>0</v>
      </c>
      <c r="I218" s="223">
        <f t="shared" si="64"/>
        <v>0</v>
      </c>
      <c r="J218" s="223">
        <f t="shared" si="64"/>
        <v>0</v>
      </c>
      <c r="K218" s="223">
        <f t="shared" si="64"/>
        <v>0</v>
      </c>
      <c r="L218" s="223">
        <f t="shared" si="64"/>
        <v>0</v>
      </c>
      <c r="M218" s="223">
        <f t="shared" si="64"/>
        <v>0</v>
      </c>
      <c r="N218" s="223">
        <f t="shared" si="64"/>
        <v>0</v>
      </c>
      <c r="O218" s="223">
        <f t="shared" si="64"/>
        <v>0</v>
      </c>
      <c r="P218" s="223">
        <f t="shared" si="64"/>
        <v>0</v>
      </c>
      <c r="Q218" s="223">
        <f t="shared" si="64"/>
        <v>0</v>
      </c>
      <c r="R218" s="223">
        <f t="shared" si="64"/>
        <v>0</v>
      </c>
      <c r="S218" s="223">
        <f t="shared" si="64"/>
        <v>0</v>
      </c>
      <c r="T218" s="223">
        <f t="shared" si="64"/>
        <v>0</v>
      </c>
      <c r="U218" s="223">
        <f t="shared" si="64"/>
        <v>0</v>
      </c>
      <c r="V218" s="223">
        <f t="shared" si="62"/>
        <v>0</v>
      </c>
      <c r="W218" s="223">
        <f t="shared" si="62"/>
        <v>0</v>
      </c>
      <c r="X218" s="223">
        <f t="shared" si="62"/>
        <v>0</v>
      </c>
      <c r="Y218" s="223">
        <f t="shared" si="62"/>
        <v>0</v>
      </c>
      <c r="Z218" s="223">
        <f t="shared" si="62"/>
        <v>0</v>
      </c>
      <c r="AA218" s="223">
        <f t="shared" si="62"/>
        <v>0</v>
      </c>
      <c r="AB218" s="223">
        <f t="shared" si="62"/>
        <v>0</v>
      </c>
      <c r="AC218" s="223">
        <f t="shared" si="62"/>
        <v>0</v>
      </c>
      <c r="AD218" s="223">
        <f t="shared" si="62"/>
        <v>0</v>
      </c>
      <c r="AE218" s="223">
        <f t="shared" si="62"/>
        <v>0</v>
      </c>
      <c r="AF218" s="223">
        <f t="shared" si="62"/>
        <v>0</v>
      </c>
      <c r="AG218" s="223">
        <f t="shared" si="62"/>
        <v>0</v>
      </c>
      <c r="AH218" s="223">
        <f t="shared" si="62"/>
        <v>0</v>
      </c>
      <c r="AI218" s="223">
        <f t="shared" si="62"/>
        <v>0</v>
      </c>
      <c r="AJ218" s="223">
        <f t="shared" si="62"/>
        <v>0</v>
      </c>
      <c r="AK218" s="223">
        <f t="shared" si="62"/>
        <v>0</v>
      </c>
      <c r="AL218" s="223">
        <f t="shared" si="63"/>
        <v>0</v>
      </c>
      <c r="AM218" s="223">
        <f t="shared" si="60"/>
        <v>0</v>
      </c>
      <c r="AN218" s="223">
        <f t="shared" si="60"/>
        <v>0</v>
      </c>
      <c r="AO218" s="223">
        <f t="shared" si="60"/>
        <v>0</v>
      </c>
      <c r="AP218" s="223">
        <f t="shared" si="60"/>
        <v>0</v>
      </c>
      <c r="AQ218" s="223">
        <f t="shared" si="60"/>
        <v>0</v>
      </c>
      <c r="AR218" s="223">
        <f t="shared" si="60"/>
        <v>0</v>
      </c>
      <c r="AS218" s="223">
        <f t="shared" si="60"/>
        <v>0</v>
      </c>
      <c r="AT218" s="223">
        <f t="shared" si="60"/>
        <v>0</v>
      </c>
      <c r="AU218" s="223">
        <f t="shared" si="60"/>
        <v>0</v>
      </c>
      <c r="AV218" s="223">
        <f t="shared" si="60"/>
        <v>0</v>
      </c>
      <c r="AW218" s="223">
        <f t="shared" si="60"/>
        <v>0</v>
      </c>
      <c r="AX218" s="223">
        <f t="shared" si="60"/>
        <v>0</v>
      </c>
      <c r="AY218" s="223">
        <f t="shared" si="60"/>
        <v>0</v>
      </c>
      <c r="AZ218" s="223">
        <f t="shared" si="60"/>
        <v>0</v>
      </c>
      <c r="BA218" s="223">
        <f t="shared" si="60"/>
        <v>0</v>
      </c>
      <c r="BB218" s="223">
        <f t="shared" si="60"/>
        <v>0</v>
      </c>
      <c r="BC218" s="223">
        <f t="shared" si="57"/>
        <v>0</v>
      </c>
      <c r="BD218" s="223">
        <f t="shared" si="57"/>
        <v>0</v>
      </c>
      <c r="BE218" s="223">
        <f t="shared" si="57"/>
        <v>0</v>
      </c>
      <c r="BF218" s="223">
        <f t="shared" si="57"/>
        <v>0</v>
      </c>
      <c r="BG218" s="223">
        <f t="shared" si="57"/>
        <v>0</v>
      </c>
      <c r="BH218" s="223">
        <f t="shared" si="57"/>
        <v>0</v>
      </c>
      <c r="BI218" s="223">
        <f t="shared" si="57"/>
        <v>0</v>
      </c>
      <c r="BJ218" s="223">
        <f t="shared" si="57"/>
        <v>0</v>
      </c>
      <c r="BK218" s="229">
        <f t="shared" si="57"/>
        <v>0</v>
      </c>
      <c r="BL218" s="223">
        <f t="shared" si="57"/>
        <v>0</v>
      </c>
      <c r="BM218" s="223">
        <f t="shared" si="57"/>
        <v>0</v>
      </c>
      <c r="BN218" s="223">
        <f t="shared" si="57"/>
        <v>0</v>
      </c>
      <c r="BO218" s="238">
        <f t="shared" si="57"/>
        <v>0</v>
      </c>
      <c r="BP218" s="234">
        <f t="shared" si="57"/>
        <v>0</v>
      </c>
      <c r="BQ218" s="239">
        <f t="shared" si="57"/>
        <v>0</v>
      </c>
      <c r="BR218" s="239">
        <f t="shared" si="58"/>
        <v>0</v>
      </c>
      <c r="BS218" s="239">
        <f t="shared" si="58"/>
        <v>0</v>
      </c>
      <c r="BT218" s="239">
        <f t="shared" si="58"/>
        <v>0</v>
      </c>
      <c r="BU218" s="239">
        <f t="shared" si="58"/>
        <v>0</v>
      </c>
      <c r="BV218" s="239">
        <f t="shared" si="58"/>
        <v>0</v>
      </c>
      <c r="BW218" s="239">
        <f t="shared" si="58"/>
        <v>0</v>
      </c>
      <c r="BX218" s="239">
        <f t="shared" si="58"/>
        <v>0</v>
      </c>
      <c r="BY218" s="239">
        <f t="shared" si="58"/>
        <v>0</v>
      </c>
      <c r="BZ218" s="244">
        <f t="shared" si="58"/>
        <v>0</v>
      </c>
      <c r="CA218" s="244">
        <f t="shared" si="58"/>
        <v>0</v>
      </c>
      <c r="CB218" s="244">
        <f t="shared" si="58"/>
        <v>0</v>
      </c>
      <c r="CC218" s="242">
        <f t="shared" si="58"/>
        <v>0</v>
      </c>
      <c r="CD218" s="242">
        <f t="shared" si="58"/>
        <v>0</v>
      </c>
      <c r="CE218" s="242">
        <f t="shared" si="58"/>
        <v>0</v>
      </c>
      <c r="CF218" s="241">
        <f t="shared" si="58"/>
        <v>0</v>
      </c>
      <c r="CG218" s="241">
        <f t="shared" ref="CG218:CV231" si="65">MIN(CG$119,$A218)</f>
        <v>0</v>
      </c>
      <c r="CH218" s="241">
        <f t="shared" si="65"/>
        <v>0</v>
      </c>
      <c r="CI218" s="242">
        <f t="shared" si="65"/>
        <v>0</v>
      </c>
      <c r="CJ218" s="242">
        <f t="shared" si="65"/>
        <v>0</v>
      </c>
      <c r="CK218" s="242">
        <f t="shared" si="65"/>
        <v>0</v>
      </c>
      <c r="CL218" s="242">
        <f t="shared" si="65"/>
        <v>0</v>
      </c>
      <c r="CM218" s="242">
        <f t="shared" si="65"/>
        <v>0</v>
      </c>
      <c r="CN218" s="242">
        <f t="shared" si="65"/>
        <v>0</v>
      </c>
      <c r="CO218" s="242">
        <f t="shared" si="65"/>
        <v>0</v>
      </c>
      <c r="CP218" s="242">
        <f t="shared" si="65"/>
        <v>0</v>
      </c>
      <c r="CQ218" s="242">
        <f t="shared" si="65"/>
        <v>0</v>
      </c>
      <c r="CR218" s="242">
        <f t="shared" si="65"/>
        <v>0</v>
      </c>
      <c r="CS218" s="242">
        <f t="shared" si="65"/>
        <v>0</v>
      </c>
      <c r="CT218" s="241">
        <f t="shared" si="65"/>
        <v>0</v>
      </c>
      <c r="CU218" s="241">
        <f t="shared" si="65"/>
        <v>0</v>
      </c>
      <c r="CV218" s="241">
        <f t="shared" si="65"/>
        <v>0</v>
      </c>
      <c r="CW218" s="241">
        <f t="shared" si="61"/>
        <v>0</v>
      </c>
      <c r="CX218" s="223">
        <f t="shared" si="59"/>
        <v>0</v>
      </c>
      <c r="CY218" s="223">
        <f t="shared" si="59"/>
        <v>0</v>
      </c>
      <c r="CZ218" s="223">
        <f t="shared" si="59"/>
        <v>0</v>
      </c>
      <c r="DA218" s="223">
        <f t="shared" si="59"/>
        <v>0</v>
      </c>
      <c r="DB218" s="191"/>
      <c r="DC218" s="191"/>
      <c r="DD218" s="191"/>
      <c r="DE218" s="191"/>
      <c r="DF218" s="191"/>
      <c r="DG218" s="191"/>
      <c r="DH218" s="191"/>
      <c r="DI218" s="191"/>
      <c r="DJ218" s="191"/>
      <c r="DK218" s="191"/>
      <c r="DL218" s="191"/>
      <c r="DM218" s="191"/>
      <c r="DN218" s="191"/>
      <c r="DO218" s="191"/>
      <c r="DP218" s="191"/>
      <c r="DQ218" s="191"/>
      <c r="DR218" s="191"/>
      <c r="DS218" s="230">
        <f t="shared" si="46"/>
        <v>0</v>
      </c>
      <c r="DT218" s="191"/>
      <c r="DU218" s="191"/>
      <c r="DV218" s="191"/>
      <c r="DW218" s="191"/>
      <c r="DX218" s="191"/>
      <c r="DY218" s="191"/>
      <c r="DZ218" s="191"/>
      <c r="EA218" s="231">
        <f>IF($C$105=$B$106,CY$115,IF($C$105=$B$107,CY$116,IF($C$105=$B$108,CY$117,"")))</f>
        <v>0</v>
      </c>
      <c r="EB218" s="191"/>
      <c r="EC218" s="191"/>
      <c r="ED218" s="191"/>
      <c r="EE218" s="191"/>
      <c r="EF218" s="191"/>
      <c r="EG218" s="191"/>
      <c r="EH218" s="191"/>
      <c r="EI218" s="191"/>
    </row>
    <row r="219" spans="1:139" x14ac:dyDescent="0.35">
      <c r="A219" s="191">
        <f t="shared" si="45"/>
        <v>0</v>
      </c>
      <c r="B219" s="191">
        <f t="shared" si="47"/>
        <v>99</v>
      </c>
      <c r="C219" s="191"/>
      <c r="D219" s="191"/>
      <c r="E219" s="191" t="s">
        <v>406</v>
      </c>
      <c r="F219" s="191"/>
      <c r="G219" s="223">
        <f t="shared" si="64"/>
        <v>0</v>
      </c>
      <c r="H219" s="223">
        <f t="shared" si="64"/>
        <v>0</v>
      </c>
      <c r="I219" s="223">
        <f t="shared" si="64"/>
        <v>0</v>
      </c>
      <c r="J219" s="223">
        <f t="shared" si="64"/>
        <v>0</v>
      </c>
      <c r="K219" s="223">
        <f t="shared" si="64"/>
        <v>0</v>
      </c>
      <c r="L219" s="223">
        <f t="shared" si="64"/>
        <v>0</v>
      </c>
      <c r="M219" s="223">
        <f t="shared" si="64"/>
        <v>0</v>
      </c>
      <c r="N219" s="223">
        <f t="shared" si="64"/>
        <v>0</v>
      </c>
      <c r="O219" s="223">
        <f t="shared" si="64"/>
        <v>0</v>
      </c>
      <c r="P219" s="223">
        <f t="shared" si="64"/>
        <v>0</v>
      </c>
      <c r="Q219" s="223">
        <f t="shared" si="64"/>
        <v>0</v>
      </c>
      <c r="R219" s="223">
        <f t="shared" si="64"/>
        <v>0</v>
      </c>
      <c r="S219" s="223">
        <f t="shared" si="64"/>
        <v>0</v>
      </c>
      <c r="T219" s="223">
        <f t="shared" si="64"/>
        <v>0</v>
      </c>
      <c r="U219" s="223">
        <f t="shared" si="64"/>
        <v>0</v>
      </c>
      <c r="V219" s="223">
        <f t="shared" si="62"/>
        <v>0</v>
      </c>
      <c r="W219" s="223">
        <f t="shared" si="62"/>
        <v>0</v>
      </c>
      <c r="X219" s="223">
        <f t="shared" si="62"/>
        <v>0</v>
      </c>
      <c r="Y219" s="223">
        <f t="shared" si="62"/>
        <v>0</v>
      </c>
      <c r="Z219" s="223">
        <f t="shared" si="62"/>
        <v>0</v>
      </c>
      <c r="AA219" s="223">
        <f t="shared" si="62"/>
        <v>0</v>
      </c>
      <c r="AB219" s="223">
        <f t="shared" si="62"/>
        <v>0</v>
      </c>
      <c r="AC219" s="223">
        <f t="shared" si="62"/>
        <v>0</v>
      </c>
      <c r="AD219" s="223">
        <f t="shared" si="62"/>
        <v>0</v>
      </c>
      <c r="AE219" s="223">
        <f t="shared" si="62"/>
        <v>0</v>
      </c>
      <c r="AF219" s="223">
        <f t="shared" si="62"/>
        <v>0</v>
      </c>
      <c r="AG219" s="223">
        <f t="shared" si="62"/>
        <v>0</v>
      </c>
      <c r="AH219" s="223">
        <f t="shared" si="62"/>
        <v>0</v>
      </c>
      <c r="AI219" s="223">
        <f t="shared" si="62"/>
        <v>0</v>
      </c>
      <c r="AJ219" s="223">
        <f t="shared" si="62"/>
        <v>0</v>
      </c>
      <c r="AK219" s="223">
        <f t="shared" si="62"/>
        <v>0</v>
      </c>
      <c r="AL219" s="223">
        <f t="shared" si="63"/>
        <v>0</v>
      </c>
      <c r="AM219" s="223">
        <f t="shared" si="60"/>
        <v>0</v>
      </c>
      <c r="AN219" s="223">
        <f t="shared" si="60"/>
        <v>0</v>
      </c>
      <c r="AO219" s="223">
        <f t="shared" si="60"/>
        <v>0</v>
      </c>
      <c r="AP219" s="223">
        <f t="shared" si="60"/>
        <v>0</v>
      </c>
      <c r="AQ219" s="223">
        <f t="shared" si="60"/>
        <v>0</v>
      </c>
      <c r="AR219" s="223">
        <f t="shared" si="60"/>
        <v>0</v>
      </c>
      <c r="AS219" s="223">
        <f t="shared" si="60"/>
        <v>0</v>
      </c>
      <c r="AT219" s="223">
        <f t="shared" si="60"/>
        <v>0</v>
      </c>
      <c r="AU219" s="223">
        <f t="shared" si="60"/>
        <v>0</v>
      </c>
      <c r="AV219" s="223">
        <f t="shared" si="60"/>
        <v>0</v>
      </c>
      <c r="AW219" s="223">
        <f t="shared" si="60"/>
        <v>0</v>
      </c>
      <c r="AX219" s="223">
        <f t="shared" si="60"/>
        <v>0</v>
      </c>
      <c r="AY219" s="223">
        <f t="shared" si="60"/>
        <v>0</v>
      </c>
      <c r="AZ219" s="223">
        <f t="shared" si="60"/>
        <v>0</v>
      </c>
      <c r="BA219" s="223">
        <f t="shared" si="60"/>
        <v>0</v>
      </c>
      <c r="BB219" s="223">
        <f t="shared" si="60"/>
        <v>0</v>
      </c>
      <c r="BC219" s="223">
        <f t="shared" ref="BC219:BR231" si="66">MIN(BC$119,$A219)</f>
        <v>0</v>
      </c>
      <c r="BD219" s="223">
        <f t="shared" si="66"/>
        <v>0</v>
      </c>
      <c r="BE219" s="223">
        <f t="shared" si="66"/>
        <v>0</v>
      </c>
      <c r="BF219" s="223">
        <f t="shared" si="66"/>
        <v>0</v>
      </c>
      <c r="BG219" s="223">
        <f t="shared" si="66"/>
        <v>0</v>
      </c>
      <c r="BH219" s="223">
        <f t="shared" si="66"/>
        <v>0</v>
      </c>
      <c r="BI219" s="223">
        <f t="shared" si="66"/>
        <v>0</v>
      </c>
      <c r="BJ219" s="223">
        <f t="shared" si="66"/>
        <v>0</v>
      </c>
      <c r="BK219" s="223">
        <f t="shared" si="66"/>
        <v>0</v>
      </c>
      <c r="BL219" s="223">
        <f t="shared" si="66"/>
        <v>0</v>
      </c>
      <c r="BM219" s="223">
        <f t="shared" si="66"/>
        <v>0</v>
      </c>
      <c r="BN219" s="223">
        <f t="shared" si="66"/>
        <v>0</v>
      </c>
      <c r="BO219" s="223">
        <f t="shared" si="66"/>
        <v>0</v>
      </c>
      <c r="BP219" s="238">
        <f t="shared" si="66"/>
        <v>0</v>
      </c>
      <c r="BQ219" s="238">
        <f t="shared" si="66"/>
        <v>0</v>
      </c>
      <c r="BR219" s="234">
        <f t="shared" si="66"/>
        <v>0</v>
      </c>
      <c r="BS219" s="234">
        <f t="shared" ref="BS219:CH231" si="67">MIN(BS$119,$A219)</f>
        <v>0</v>
      </c>
      <c r="BT219" s="239">
        <f t="shared" si="67"/>
        <v>0</v>
      </c>
      <c r="BU219" s="239">
        <f t="shared" si="67"/>
        <v>0</v>
      </c>
      <c r="BV219" s="239">
        <f t="shared" si="67"/>
        <v>0</v>
      </c>
      <c r="BW219" s="239">
        <f t="shared" si="67"/>
        <v>0</v>
      </c>
      <c r="BX219" s="239">
        <f t="shared" si="67"/>
        <v>0</v>
      </c>
      <c r="BY219" s="239">
        <f t="shared" si="67"/>
        <v>0</v>
      </c>
      <c r="BZ219" s="244">
        <f t="shared" si="67"/>
        <v>0</v>
      </c>
      <c r="CA219" s="244">
        <f t="shared" si="67"/>
        <v>0</v>
      </c>
      <c r="CB219" s="244">
        <f t="shared" si="67"/>
        <v>0</v>
      </c>
      <c r="CC219" s="242">
        <f t="shared" si="67"/>
        <v>0</v>
      </c>
      <c r="CD219" s="242">
        <f t="shared" si="67"/>
        <v>0</v>
      </c>
      <c r="CE219" s="242">
        <f t="shared" si="67"/>
        <v>0</v>
      </c>
      <c r="CF219" s="242">
        <f t="shared" si="67"/>
        <v>0</v>
      </c>
      <c r="CG219" s="241">
        <f t="shared" si="65"/>
        <v>0</v>
      </c>
      <c r="CH219" s="241">
        <f t="shared" si="65"/>
        <v>0</v>
      </c>
      <c r="CI219" s="241">
        <f t="shared" si="65"/>
        <v>0</v>
      </c>
      <c r="CJ219" s="241">
        <f t="shared" si="65"/>
        <v>0</v>
      </c>
      <c r="CK219" s="242">
        <f t="shared" si="65"/>
        <v>0</v>
      </c>
      <c r="CL219" s="242">
        <f t="shared" si="65"/>
        <v>0</v>
      </c>
      <c r="CM219" s="242">
        <f t="shared" si="65"/>
        <v>0</v>
      </c>
      <c r="CN219" s="242">
        <f t="shared" si="65"/>
        <v>0</v>
      </c>
      <c r="CO219" s="242">
        <f t="shared" si="65"/>
        <v>0</v>
      </c>
      <c r="CP219" s="242">
        <f t="shared" si="65"/>
        <v>0</v>
      </c>
      <c r="CQ219" s="242">
        <f t="shared" si="65"/>
        <v>0</v>
      </c>
      <c r="CR219" s="242">
        <f t="shared" si="65"/>
        <v>0</v>
      </c>
      <c r="CS219" s="242">
        <f t="shared" si="65"/>
        <v>0</v>
      </c>
      <c r="CT219" s="242">
        <f t="shared" si="65"/>
        <v>0</v>
      </c>
      <c r="CU219" s="241">
        <f t="shared" si="65"/>
        <v>0</v>
      </c>
      <c r="CV219" s="241">
        <f t="shared" si="65"/>
        <v>0</v>
      </c>
      <c r="CW219" s="241">
        <f t="shared" si="61"/>
        <v>0</v>
      </c>
      <c r="CX219" s="223">
        <f t="shared" si="59"/>
        <v>0</v>
      </c>
      <c r="CY219" s="223">
        <f t="shared" si="59"/>
        <v>0</v>
      </c>
      <c r="CZ219" s="223">
        <f t="shared" si="59"/>
        <v>0</v>
      </c>
      <c r="DA219" s="223">
        <f t="shared" si="59"/>
        <v>0</v>
      </c>
      <c r="DB219" s="191"/>
      <c r="DC219" s="191"/>
      <c r="DD219" s="191"/>
      <c r="DE219" s="191"/>
      <c r="DF219" s="191"/>
      <c r="DG219" s="191"/>
      <c r="DH219" s="191"/>
      <c r="DI219" s="191"/>
      <c r="DJ219" s="191"/>
      <c r="DK219" s="191"/>
      <c r="DL219" s="191"/>
      <c r="DM219" s="191"/>
      <c r="DN219" s="191"/>
      <c r="DO219" s="191"/>
      <c r="DP219" s="191"/>
      <c r="DQ219" s="191"/>
      <c r="DR219" s="191"/>
      <c r="DS219" s="230">
        <f t="shared" si="46"/>
        <v>0</v>
      </c>
      <c r="DT219" s="191"/>
      <c r="DU219" s="191"/>
      <c r="DV219" s="191"/>
      <c r="DW219" s="191"/>
      <c r="DX219" s="191"/>
      <c r="DY219" s="191"/>
      <c r="DZ219" s="191"/>
      <c r="EA219" s="231">
        <f>IF($C$105=$B$106,CZ$115,IF($C$105=$B$107,CZ$116,IF($C$105=$B$108,CZ$117,"")))</f>
        <v>0</v>
      </c>
      <c r="EB219" s="191"/>
      <c r="EC219" s="191"/>
      <c r="ED219" s="191"/>
      <c r="EE219" s="191"/>
      <c r="EF219" s="191"/>
      <c r="EG219" s="191"/>
      <c r="EH219" s="191"/>
      <c r="EI219" s="191"/>
    </row>
    <row r="220" spans="1:139" x14ac:dyDescent="0.35">
      <c r="A220" s="191">
        <f t="shared" si="45"/>
        <v>0</v>
      </c>
      <c r="B220" s="191">
        <f t="shared" si="47"/>
        <v>100</v>
      </c>
      <c r="C220" s="191"/>
      <c r="D220" s="191"/>
      <c r="E220" s="191" t="s">
        <v>407</v>
      </c>
      <c r="F220" s="191"/>
      <c r="G220" s="223">
        <f t="shared" si="64"/>
        <v>0</v>
      </c>
      <c r="H220" s="223">
        <f t="shared" si="64"/>
        <v>0</v>
      </c>
      <c r="I220" s="223">
        <f t="shared" si="64"/>
        <v>0</v>
      </c>
      <c r="J220" s="223">
        <f t="shared" si="64"/>
        <v>0</v>
      </c>
      <c r="K220" s="223">
        <f t="shared" si="64"/>
        <v>0</v>
      </c>
      <c r="L220" s="223">
        <f t="shared" si="64"/>
        <v>0</v>
      </c>
      <c r="M220" s="223">
        <f t="shared" si="64"/>
        <v>0</v>
      </c>
      <c r="N220" s="223">
        <f t="shared" si="64"/>
        <v>0</v>
      </c>
      <c r="O220" s="223">
        <f t="shared" si="64"/>
        <v>0</v>
      </c>
      <c r="P220" s="223">
        <f t="shared" si="64"/>
        <v>0</v>
      </c>
      <c r="Q220" s="223">
        <f t="shared" si="64"/>
        <v>0</v>
      </c>
      <c r="R220" s="223">
        <f t="shared" si="64"/>
        <v>0</v>
      </c>
      <c r="S220" s="223">
        <f t="shared" si="64"/>
        <v>0</v>
      </c>
      <c r="T220" s="223">
        <f t="shared" si="64"/>
        <v>0</v>
      </c>
      <c r="U220" s="223">
        <f t="shared" si="64"/>
        <v>0</v>
      </c>
      <c r="V220" s="223">
        <f t="shared" si="62"/>
        <v>0</v>
      </c>
      <c r="W220" s="223">
        <f t="shared" si="62"/>
        <v>0</v>
      </c>
      <c r="X220" s="223">
        <f t="shared" si="62"/>
        <v>0</v>
      </c>
      <c r="Y220" s="223">
        <f t="shared" si="62"/>
        <v>0</v>
      </c>
      <c r="Z220" s="223">
        <f t="shared" si="62"/>
        <v>0</v>
      </c>
      <c r="AA220" s="223">
        <f t="shared" si="62"/>
        <v>0</v>
      </c>
      <c r="AB220" s="223">
        <f t="shared" si="62"/>
        <v>0</v>
      </c>
      <c r="AC220" s="223">
        <f t="shared" si="62"/>
        <v>0</v>
      </c>
      <c r="AD220" s="223">
        <f t="shared" si="62"/>
        <v>0</v>
      </c>
      <c r="AE220" s="223">
        <f t="shared" si="62"/>
        <v>0</v>
      </c>
      <c r="AF220" s="223">
        <f t="shared" si="62"/>
        <v>0</v>
      </c>
      <c r="AG220" s="223">
        <f t="shared" si="62"/>
        <v>0</v>
      </c>
      <c r="AH220" s="223">
        <f t="shared" si="62"/>
        <v>0</v>
      </c>
      <c r="AI220" s="223">
        <f t="shared" si="62"/>
        <v>0</v>
      </c>
      <c r="AJ220" s="223">
        <f t="shared" si="62"/>
        <v>0</v>
      </c>
      <c r="AK220" s="223">
        <f t="shared" si="62"/>
        <v>0</v>
      </c>
      <c r="AL220" s="223">
        <f t="shared" si="63"/>
        <v>0</v>
      </c>
      <c r="AM220" s="223">
        <f t="shared" si="63"/>
        <v>0</v>
      </c>
      <c r="AN220" s="223">
        <f t="shared" si="63"/>
        <v>0</v>
      </c>
      <c r="AO220" s="223">
        <f t="shared" si="63"/>
        <v>0</v>
      </c>
      <c r="AP220" s="223">
        <f t="shared" si="63"/>
        <v>0</v>
      </c>
      <c r="AQ220" s="223">
        <f t="shared" si="63"/>
        <v>0</v>
      </c>
      <c r="AR220" s="223">
        <f t="shared" si="63"/>
        <v>0</v>
      </c>
      <c r="AS220" s="223">
        <f t="shared" si="63"/>
        <v>0</v>
      </c>
      <c r="AT220" s="223">
        <f t="shared" si="63"/>
        <v>0</v>
      </c>
      <c r="AU220" s="223">
        <f t="shared" si="63"/>
        <v>0</v>
      </c>
      <c r="AV220" s="223">
        <f t="shared" si="63"/>
        <v>0</v>
      </c>
      <c r="AW220" s="223">
        <f t="shared" si="63"/>
        <v>0</v>
      </c>
      <c r="AX220" s="223">
        <f t="shared" si="63"/>
        <v>0</v>
      </c>
      <c r="AY220" s="223">
        <f t="shared" si="63"/>
        <v>0</v>
      </c>
      <c r="AZ220" s="223">
        <f t="shared" si="63"/>
        <v>0</v>
      </c>
      <c r="BA220" s="223">
        <f t="shared" si="63"/>
        <v>0</v>
      </c>
      <c r="BB220" s="223">
        <f t="shared" ref="BB220:BB231" si="68">MIN(BB$119,$A220)</f>
        <v>0</v>
      </c>
      <c r="BC220" s="223">
        <f t="shared" si="66"/>
        <v>0</v>
      </c>
      <c r="BD220" s="223">
        <f t="shared" si="66"/>
        <v>0</v>
      </c>
      <c r="BE220" s="223">
        <f t="shared" si="66"/>
        <v>0</v>
      </c>
      <c r="BF220" s="223">
        <f t="shared" si="66"/>
        <v>0</v>
      </c>
      <c r="BG220" s="223">
        <f t="shared" si="66"/>
        <v>0</v>
      </c>
      <c r="BH220" s="223">
        <f t="shared" si="66"/>
        <v>0</v>
      </c>
      <c r="BI220" s="223">
        <f t="shared" si="66"/>
        <v>0</v>
      </c>
      <c r="BJ220" s="223">
        <f t="shared" si="66"/>
        <v>0</v>
      </c>
      <c r="BK220" s="223">
        <f t="shared" si="66"/>
        <v>0</v>
      </c>
      <c r="BL220" s="223">
        <f t="shared" si="66"/>
        <v>0</v>
      </c>
      <c r="BM220" s="223">
        <f t="shared" si="66"/>
        <v>0</v>
      </c>
      <c r="BN220" s="223">
        <f t="shared" si="66"/>
        <v>0</v>
      </c>
      <c r="BO220" s="223">
        <f t="shared" si="66"/>
        <v>0</v>
      </c>
      <c r="BP220" s="223">
        <f t="shared" si="66"/>
        <v>0</v>
      </c>
      <c r="BQ220" s="223">
        <f t="shared" si="66"/>
        <v>0</v>
      </c>
      <c r="BR220" s="234">
        <f t="shared" si="66"/>
        <v>0</v>
      </c>
      <c r="BS220" s="234">
        <f t="shared" si="67"/>
        <v>0</v>
      </c>
      <c r="BT220" s="234">
        <f t="shared" si="67"/>
        <v>0</v>
      </c>
      <c r="BU220" s="239">
        <f t="shared" si="67"/>
        <v>0</v>
      </c>
      <c r="BV220" s="239">
        <f t="shared" si="67"/>
        <v>0</v>
      </c>
      <c r="BW220" s="239">
        <f t="shared" si="67"/>
        <v>0</v>
      </c>
      <c r="BX220" s="239">
        <f t="shared" si="67"/>
        <v>0</v>
      </c>
      <c r="BY220" s="239">
        <f t="shared" si="67"/>
        <v>0</v>
      </c>
      <c r="BZ220" s="244">
        <f t="shared" si="67"/>
        <v>0</v>
      </c>
      <c r="CA220" s="244">
        <f t="shared" si="67"/>
        <v>0</v>
      </c>
      <c r="CB220" s="244">
        <f t="shared" si="67"/>
        <v>0</v>
      </c>
      <c r="CC220" s="242">
        <f t="shared" si="67"/>
        <v>0</v>
      </c>
      <c r="CD220" s="242">
        <f t="shared" si="67"/>
        <v>0</v>
      </c>
      <c r="CE220" s="242">
        <f t="shared" si="67"/>
        <v>0</v>
      </c>
      <c r="CF220" s="242">
        <f t="shared" si="67"/>
        <v>0</v>
      </c>
      <c r="CG220" s="242">
        <f t="shared" si="65"/>
        <v>0</v>
      </c>
      <c r="CH220" s="241">
        <f t="shared" si="65"/>
        <v>0</v>
      </c>
      <c r="CI220" s="241">
        <f t="shared" si="65"/>
        <v>0</v>
      </c>
      <c r="CJ220" s="241">
        <f t="shared" si="65"/>
        <v>0</v>
      </c>
      <c r="CK220" s="241">
        <f t="shared" si="65"/>
        <v>0</v>
      </c>
      <c r="CL220" s="241">
        <f t="shared" si="65"/>
        <v>0</v>
      </c>
      <c r="CM220" s="242">
        <f t="shared" si="65"/>
        <v>0</v>
      </c>
      <c r="CN220" s="242">
        <f t="shared" si="65"/>
        <v>0</v>
      </c>
      <c r="CO220" s="242">
        <f t="shared" si="65"/>
        <v>0</v>
      </c>
      <c r="CP220" s="242">
        <f t="shared" si="65"/>
        <v>0</v>
      </c>
      <c r="CQ220" s="242">
        <f t="shared" si="65"/>
        <v>0</v>
      </c>
      <c r="CR220" s="242">
        <f t="shared" si="65"/>
        <v>0</v>
      </c>
      <c r="CS220" s="242">
        <f t="shared" si="65"/>
        <v>0</v>
      </c>
      <c r="CT220" s="242">
        <f t="shared" si="65"/>
        <v>0</v>
      </c>
      <c r="CU220" s="242">
        <f t="shared" si="65"/>
        <v>0</v>
      </c>
      <c r="CV220" s="241">
        <f t="shared" si="65"/>
        <v>0</v>
      </c>
      <c r="CW220" s="223">
        <f t="shared" si="59"/>
        <v>0</v>
      </c>
      <c r="CX220" s="223">
        <f t="shared" si="59"/>
        <v>0</v>
      </c>
      <c r="CY220" s="223">
        <f t="shared" si="59"/>
        <v>0</v>
      </c>
      <c r="CZ220" s="223">
        <f t="shared" si="59"/>
        <v>0</v>
      </c>
      <c r="DA220" s="223">
        <f t="shared" si="59"/>
        <v>0</v>
      </c>
      <c r="DB220" s="191"/>
      <c r="DC220" s="191"/>
      <c r="DD220" s="191"/>
      <c r="DE220" s="191"/>
      <c r="DF220" s="191"/>
      <c r="DG220" s="191"/>
      <c r="DH220" s="191"/>
      <c r="DI220" s="191"/>
      <c r="DJ220" s="191"/>
      <c r="DK220" s="191"/>
      <c r="DL220" s="191"/>
      <c r="DM220" s="191"/>
      <c r="DN220" s="191"/>
      <c r="DO220" s="191"/>
      <c r="DP220" s="191"/>
      <c r="DQ220" s="191"/>
      <c r="DR220" s="191"/>
      <c r="DS220" s="230">
        <f t="shared" si="46"/>
        <v>0</v>
      </c>
      <c r="DT220" s="191"/>
      <c r="DU220" s="191"/>
      <c r="DV220" s="191"/>
      <c r="DW220" s="191"/>
      <c r="DX220" s="191"/>
      <c r="DY220" s="191"/>
      <c r="DZ220" s="191"/>
      <c r="EA220" s="245">
        <f>IF($C$105=$B$106,DA$115,IF($C$105=$B$107,DA$116,IF($C$105=$B$108,DA$117,"")))</f>
        <v>0</v>
      </c>
      <c r="EB220" s="191"/>
      <c r="EC220" s="191"/>
      <c r="ED220" s="191"/>
      <c r="EE220" s="191"/>
      <c r="EF220" s="191"/>
      <c r="EG220" s="191"/>
      <c r="EH220" s="191"/>
      <c r="EI220" s="191"/>
    </row>
    <row r="221" spans="1:139" x14ac:dyDescent="0.35">
      <c r="A221" s="191">
        <f t="shared" si="45"/>
        <v>0</v>
      </c>
      <c r="B221" s="191">
        <f t="shared" si="47"/>
        <v>101</v>
      </c>
      <c r="C221" s="191"/>
      <c r="D221" s="191"/>
      <c r="E221" s="191" t="s">
        <v>408</v>
      </c>
      <c r="F221" s="191"/>
      <c r="G221" s="223">
        <f t="shared" si="64"/>
        <v>0</v>
      </c>
      <c r="H221" s="223">
        <f t="shared" si="64"/>
        <v>0</v>
      </c>
      <c r="I221" s="223">
        <f t="shared" si="64"/>
        <v>0</v>
      </c>
      <c r="J221" s="223">
        <f t="shared" si="64"/>
        <v>0</v>
      </c>
      <c r="K221" s="223">
        <f t="shared" si="64"/>
        <v>0</v>
      </c>
      <c r="L221" s="223">
        <f t="shared" si="64"/>
        <v>0</v>
      </c>
      <c r="M221" s="223">
        <f t="shared" si="64"/>
        <v>0</v>
      </c>
      <c r="N221" s="223">
        <f t="shared" si="64"/>
        <v>0</v>
      </c>
      <c r="O221" s="223">
        <f t="shared" si="64"/>
        <v>0</v>
      </c>
      <c r="P221" s="223">
        <f t="shared" si="64"/>
        <v>0</v>
      </c>
      <c r="Q221" s="223">
        <f t="shared" si="64"/>
        <v>0</v>
      </c>
      <c r="R221" s="223">
        <f t="shared" si="64"/>
        <v>0</v>
      </c>
      <c r="S221" s="223">
        <f t="shared" si="64"/>
        <v>0</v>
      </c>
      <c r="T221" s="223">
        <f t="shared" si="64"/>
        <v>0</v>
      </c>
      <c r="U221" s="223">
        <f t="shared" si="64"/>
        <v>0</v>
      </c>
      <c r="V221" s="223">
        <f t="shared" si="62"/>
        <v>0</v>
      </c>
      <c r="W221" s="223">
        <f t="shared" si="62"/>
        <v>0</v>
      </c>
      <c r="X221" s="223">
        <f t="shared" si="62"/>
        <v>0</v>
      </c>
      <c r="Y221" s="223">
        <f t="shared" si="62"/>
        <v>0</v>
      </c>
      <c r="Z221" s="223">
        <f t="shared" si="62"/>
        <v>0</v>
      </c>
      <c r="AA221" s="223">
        <f t="shared" si="62"/>
        <v>0</v>
      </c>
      <c r="AB221" s="223">
        <f t="shared" si="62"/>
        <v>0</v>
      </c>
      <c r="AC221" s="223">
        <f t="shared" si="62"/>
        <v>0</v>
      </c>
      <c r="AD221" s="223">
        <f t="shared" si="62"/>
        <v>0</v>
      </c>
      <c r="AE221" s="223">
        <f t="shared" si="62"/>
        <v>0</v>
      </c>
      <c r="AF221" s="223">
        <f t="shared" si="62"/>
        <v>0</v>
      </c>
      <c r="AG221" s="223">
        <f t="shared" si="62"/>
        <v>0</v>
      </c>
      <c r="AH221" s="223">
        <f t="shared" si="62"/>
        <v>0</v>
      </c>
      <c r="AI221" s="223">
        <f t="shared" si="62"/>
        <v>0</v>
      </c>
      <c r="AJ221" s="223">
        <f t="shared" si="62"/>
        <v>0</v>
      </c>
      <c r="AK221" s="223">
        <f t="shared" si="62"/>
        <v>0</v>
      </c>
      <c r="AL221" s="223">
        <f t="shared" si="63"/>
        <v>0</v>
      </c>
      <c r="AM221" s="223">
        <f t="shared" si="63"/>
        <v>0</v>
      </c>
      <c r="AN221" s="223">
        <f t="shared" si="63"/>
        <v>0</v>
      </c>
      <c r="AO221" s="223">
        <f t="shared" si="63"/>
        <v>0</v>
      </c>
      <c r="AP221" s="223">
        <f t="shared" si="63"/>
        <v>0</v>
      </c>
      <c r="AQ221" s="223">
        <f t="shared" si="63"/>
        <v>0</v>
      </c>
      <c r="AR221" s="223">
        <f t="shared" si="63"/>
        <v>0</v>
      </c>
      <c r="AS221" s="223">
        <f t="shared" si="63"/>
        <v>0</v>
      </c>
      <c r="AT221" s="223">
        <f t="shared" si="63"/>
        <v>0</v>
      </c>
      <c r="AU221" s="223">
        <f t="shared" si="63"/>
        <v>0</v>
      </c>
      <c r="AV221" s="223">
        <f t="shared" si="63"/>
        <v>0</v>
      </c>
      <c r="AW221" s="223">
        <f t="shared" si="63"/>
        <v>0</v>
      </c>
      <c r="AX221" s="223">
        <f t="shared" si="63"/>
        <v>0</v>
      </c>
      <c r="AY221" s="223">
        <f t="shared" si="63"/>
        <v>0</v>
      </c>
      <c r="AZ221" s="223">
        <f t="shared" si="63"/>
        <v>0</v>
      </c>
      <c r="BA221" s="223">
        <f t="shared" si="63"/>
        <v>0</v>
      </c>
      <c r="BB221" s="223">
        <f t="shared" si="68"/>
        <v>0</v>
      </c>
      <c r="BC221" s="223">
        <f t="shared" si="66"/>
        <v>0</v>
      </c>
      <c r="BD221" s="223">
        <f t="shared" si="66"/>
        <v>0</v>
      </c>
      <c r="BE221" s="223">
        <f t="shared" si="66"/>
        <v>0</v>
      </c>
      <c r="BF221" s="223">
        <f t="shared" si="66"/>
        <v>0</v>
      </c>
      <c r="BG221" s="223">
        <f t="shared" si="66"/>
        <v>0</v>
      </c>
      <c r="BH221" s="223">
        <f t="shared" si="66"/>
        <v>0</v>
      </c>
      <c r="BI221" s="223">
        <f t="shared" si="66"/>
        <v>0</v>
      </c>
      <c r="BJ221" s="223">
        <f t="shared" si="66"/>
        <v>0</v>
      </c>
      <c r="BK221" s="223">
        <f t="shared" si="66"/>
        <v>0</v>
      </c>
      <c r="BL221" s="223">
        <f t="shared" si="66"/>
        <v>0</v>
      </c>
      <c r="BM221" s="223">
        <f t="shared" si="66"/>
        <v>0</v>
      </c>
      <c r="BN221" s="223">
        <f t="shared" si="66"/>
        <v>0</v>
      </c>
      <c r="BO221" s="223">
        <f t="shared" si="66"/>
        <v>0</v>
      </c>
      <c r="BP221" s="223">
        <f t="shared" si="66"/>
        <v>0</v>
      </c>
      <c r="BQ221" s="223">
        <f t="shared" si="66"/>
        <v>0</v>
      </c>
      <c r="BR221" s="223">
        <f t="shared" si="66"/>
        <v>0</v>
      </c>
      <c r="BS221" s="234">
        <f t="shared" si="67"/>
        <v>0</v>
      </c>
      <c r="BT221" s="234">
        <f t="shared" si="67"/>
        <v>0</v>
      </c>
      <c r="BU221" s="234">
        <f t="shared" si="67"/>
        <v>0</v>
      </c>
      <c r="BV221" s="239">
        <f t="shared" si="67"/>
        <v>0</v>
      </c>
      <c r="BW221" s="239">
        <f t="shared" si="67"/>
        <v>0</v>
      </c>
      <c r="BX221" s="244">
        <f t="shared" si="67"/>
        <v>0</v>
      </c>
      <c r="BY221" s="244">
        <f t="shared" si="67"/>
        <v>0</v>
      </c>
      <c r="BZ221" s="244">
        <f t="shared" si="67"/>
        <v>0</v>
      </c>
      <c r="CA221" s="244">
        <f t="shared" si="67"/>
        <v>0</v>
      </c>
      <c r="CB221" s="242">
        <f t="shared" si="67"/>
        <v>0</v>
      </c>
      <c r="CC221" s="242">
        <f t="shared" si="67"/>
        <v>0</v>
      </c>
      <c r="CD221" s="242">
        <f t="shared" si="67"/>
        <v>0</v>
      </c>
      <c r="CE221" s="241">
        <f t="shared" si="67"/>
        <v>0</v>
      </c>
      <c r="CF221" s="241">
        <f t="shared" si="67"/>
        <v>0</v>
      </c>
      <c r="CG221" s="242">
        <f t="shared" si="65"/>
        <v>0</v>
      </c>
      <c r="CH221" s="241">
        <f t="shared" si="65"/>
        <v>0</v>
      </c>
      <c r="CI221" s="241">
        <f t="shared" si="65"/>
        <v>0</v>
      </c>
      <c r="CJ221" s="241">
        <f t="shared" si="65"/>
        <v>0</v>
      </c>
      <c r="CK221" s="241">
        <f t="shared" si="65"/>
        <v>0</v>
      </c>
      <c r="CL221" s="241">
        <f t="shared" si="65"/>
        <v>0</v>
      </c>
      <c r="CM221" s="241">
        <f t="shared" si="65"/>
        <v>0</v>
      </c>
      <c r="CN221" s="242">
        <f t="shared" si="65"/>
        <v>0</v>
      </c>
      <c r="CO221" s="242">
        <f t="shared" si="65"/>
        <v>0</v>
      </c>
      <c r="CP221" s="242">
        <f t="shared" si="65"/>
        <v>0</v>
      </c>
      <c r="CQ221" s="242">
        <f t="shared" si="65"/>
        <v>0</v>
      </c>
      <c r="CR221" s="242">
        <f t="shared" si="65"/>
        <v>0</v>
      </c>
      <c r="CS221" s="242">
        <f t="shared" si="65"/>
        <v>0</v>
      </c>
      <c r="CT221" s="242">
        <f t="shared" si="65"/>
        <v>0</v>
      </c>
      <c r="CU221" s="242">
        <f t="shared" si="65"/>
        <v>0</v>
      </c>
      <c r="CV221" s="242">
        <f t="shared" si="65"/>
        <v>0</v>
      </c>
      <c r="CW221" s="223">
        <f t="shared" si="59"/>
        <v>0</v>
      </c>
      <c r="CX221" s="223">
        <f t="shared" si="59"/>
        <v>0</v>
      </c>
      <c r="CY221" s="223">
        <f t="shared" si="59"/>
        <v>0</v>
      </c>
      <c r="CZ221" s="223">
        <f t="shared" si="59"/>
        <v>0</v>
      </c>
      <c r="DA221" s="223">
        <f t="shared" si="59"/>
        <v>0</v>
      </c>
      <c r="DB221" s="191"/>
      <c r="DC221" s="191"/>
      <c r="DD221" s="191"/>
      <c r="DE221" s="191"/>
      <c r="DF221" s="191"/>
      <c r="DG221" s="191"/>
      <c r="DH221" s="191"/>
      <c r="DI221" s="191"/>
      <c r="DJ221" s="191"/>
      <c r="DK221" s="191"/>
      <c r="DL221" s="191"/>
      <c r="DM221" s="191"/>
      <c r="DN221" s="191"/>
      <c r="DO221" s="191"/>
      <c r="DP221" s="191"/>
      <c r="DQ221" s="191"/>
      <c r="DR221" s="191"/>
      <c r="DS221" s="230">
        <f t="shared" si="46"/>
        <v>0</v>
      </c>
      <c r="DT221" s="191"/>
      <c r="DU221" s="191"/>
      <c r="DV221" s="191"/>
      <c r="DW221" s="191"/>
      <c r="DX221" s="191"/>
      <c r="DY221" s="191"/>
      <c r="DZ221" s="191"/>
      <c r="EA221" s="191"/>
      <c r="EB221" s="191"/>
      <c r="EC221" s="191"/>
      <c r="ED221" s="191"/>
      <c r="EE221" s="191"/>
      <c r="EF221" s="191"/>
      <c r="EG221" s="191"/>
      <c r="EH221" s="191"/>
      <c r="EI221" s="191"/>
    </row>
    <row r="222" spans="1:139" x14ac:dyDescent="0.35">
      <c r="A222" s="191">
        <f t="shared" si="45"/>
        <v>0</v>
      </c>
      <c r="B222" s="191">
        <f t="shared" si="47"/>
        <v>102</v>
      </c>
      <c r="C222" s="191"/>
      <c r="D222" s="191"/>
      <c r="E222" s="191" t="s">
        <v>409</v>
      </c>
      <c r="F222" s="191"/>
      <c r="G222" s="223">
        <f t="shared" si="64"/>
        <v>0</v>
      </c>
      <c r="H222" s="223">
        <f t="shared" si="64"/>
        <v>0</v>
      </c>
      <c r="I222" s="223">
        <f t="shared" si="64"/>
        <v>0</v>
      </c>
      <c r="J222" s="223">
        <f t="shared" si="64"/>
        <v>0</v>
      </c>
      <c r="K222" s="223">
        <f t="shared" si="64"/>
        <v>0</v>
      </c>
      <c r="L222" s="223">
        <f t="shared" si="64"/>
        <v>0</v>
      </c>
      <c r="M222" s="223">
        <f t="shared" si="64"/>
        <v>0</v>
      </c>
      <c r="N222" s="223">
        <f t="shared" si="64"/>
        <v>0</v>
      </c>
      <c r="O222" s="223">
        <f t="shared" si="64"/>
        <v>0</v>
      </c>
      <c r="P222" s="223">
        <f t="shared" si="64"/>
        <v>0</v>
      </c>
      <c r="Q222" s="223">
        <f t="shared" si="64"/>
        <v>0</v>
      </c>
      <c r="R222" s="223">
        <f t="shared" si="64"/>
        <v>0</v>
      </c>
      <c r="S222" s="223">
        <f t="shared" si="64"/>
        <v>0</v>
      </c>
      <c r="T222" s="223">
        <f t="shared" si="64"/>
        <v>0</v>
      </c>
      <c r="U222" s="223">
        <f t="shared" si="64"/>
        <v>0</v>
      </c>
      <c r="V222" s="223">
        <f t="shared" si="62"/>
        <v>0</v>
      </c>
      <c r="W222" s="223">
        <f t="shared" si="62"/>
        <v>0</v>
      </c>
      <c r="X222" s="223">
        <f t="shared" si="62"/>
        <v>0</v>
      </c>
      <c r="Y222" s="223">
        <f t="shared" si="62"/>
        <v>0</v>
      </c>
      <c r="Z222" s="223">
        <f t="shared" si="62"/>
        <v>0</v>
      </c>
      <c r="AA222" s="223">
        <f t="shared" si="62"/>
        <v>0</v>
      </c>
      <c r="AB222" s="223">
        <f t="shared" si="62"/>
        <v>0</v>
      </c>
      <c r="AC222" s="223">
        <f t="shared" si="62"/>
        <v>0</v>
      </c>
      <c r="AD222" s="223">
        <f t="shared" si="62"/>
        <v>0</v>
      </c>
      <c r="AE222" s="223">
        <f t="shared" si="62"/>
        <v>0</v>
      </c>
      <c r="AF222" s="223">
        <f t="shared" si="62"/>
        <v>0</v>
      </c>
      <c r="AG222" s="223">
        <f t="shared" si="62"/>
        <v>0</v>
      </c>
      <c r="AH222" s="223">
        <f t="shared" si="62"/>
        <v>0</v>
      </c>
      <c r="AI222" s="223">
        <f t="shared" si="62"/>
        <v>0</v>
      </c>
      <c r="AJ222" s="223">
        <f t="shared" si="62"/>
        <v>0</v>
      </c>
      <c r="AK222" s="223">
        <f t="shared" si="62"/>
        <v>0</v>
      </c>
      <c r="AL222" s="223">
        <f t="shared" si="63"/>
        <v>0</v>
      </c>
      <c r="AM222" s="223">
        <f t="shared" si="63"/>
        <v>0</v>
      </c>
      <c r="AN222" s="223">
        <f t="shared" si="63"/>
        <v>0</v>
      </c>
      <c r="AO222" s="223">
        <f t="shared" si="63"/>
        <v>0</v>
      </c>
      <c r="AP222" s="223">
        <f t="shared" si="63"/>
        <v>0</v>
      </c>
      <c r="AQ222" s="223">
        <f t="shared" si="63"/>
        <v>0</v>
      </c>
      <c r="AR222" s="223">
        <f t="shared" si="63"/>
        <v>0</v>
      </c>
      <c r="AS222" s="223">
        <f t="shared" si="63"/>
        <v>0</v>
      </c>
      <c r="AT222" s="223">
        <f t="shared" si="63"/>
        <v>0</v>
      </c>
      <c r="AU222" s="223">
        <f t="shared" si="63"/>
        <v>0</v>
      </c>
      <c r="AV222" s="223">
        <f t="shared" si="63"/>
        <v>0</v>
      </c>
      <c r="AW222" s="223">
        <f t="shared" si="63"/>
        <v>0</v>
      </c>
      <c r="AX222" s="223">
        <f t="shared" si="63"/>
        <v>0</v>
      </c>
      <c r="AY222" s="223">
        <f t="shared" si="63"/>
        <v>0</v>
      </c>
      <c r="AZ222" s="223">
        <f t="shared" si="63"/>
        <v>0</v>
      </c>
      <c r="BA222" s="223">
        <f t="shared" si="63"/>
        <v>0</v>
      </c>
      <c r="BB222" s="223">
        <f t="shared" si="68"/>
        <v>0</v>
      </c>
      <c r="BC222" s="223">
        <f t="shared" si="66"/>
        <v>0</v>
      </c>
      <c r="BD222" s="223">
        <f t="shared" si="66"/>
        <v>0</v>
      </c>
      <c r="BE222" s="223">
        <f t="shared" si="66"/>
        <v>0</v>
      </c>
      <c r="BF222" s="223">
        <f t="shared" si="66"/>
        <v>0</v>
      </c>
      <c r="BG222" s="223">
        <f t="shared" si="66"/>
        <v>0</v>
      </c>
      <c r="BH222" s="223">
        <f t="shared" si="66"/>
        <v>0</v>
      </c>
      <c r="BI222" s="223">
        <f t="shared" si="66"/>
        <v>0</v>
      </c>
      <c r="BJ222" s="223">
        <f t="shared" si="66"/>
        <v>0</v>
      </c>
      <c r="BK222" s="223">
        <f t="shared" si="66"/>
        <v>0</v>
      </c>
      <c r="BL222" s="223">
        <f t="shared" si="66"/>
        <v>0</v>
      </c>
      <c r="BM222" s="223">
        <f t="shared" si="66"/>
        <v>0</v>
      </c>
      <c r="BN222" s="223">
        <f t="shared" si="66"/>
        <v>0</v>
      </c>
      <c r="BO222" s="223">
        <f t="shared" si="66"/>
        <v>0</v>
      </c>
      <c r="BP222" s="223">
        <f t="shared" si="66"/>
        <v>0</v>
      </c>
      <c r="BQ222" s="223">
        <f t="shared" si="66"/>
        <v>0</v>
      </c>
      <c r="BR222" s="223">
        <f t="shared" si="66"/>
        <v>0</v>
      </c>
      <c r="BS222" s="223">
        <f t="shared" si="67"/>
        <v>0</v>
      </c>
      <c r="BT222" s="234">
        <f t="shared" si="67"/>
        <v>0</v>
      </c>
      <c r="BU222" s="234">
        <f t="shared" si="67"/>
        <v>0</v>
      </c>
      <c r="BV222" s="234">
        <f t="shared" si="67"/>
        <v>0</v>
      </c>
      <c r="BW222" s="239">
        <f t="shared" si="67"/>
        <v>0</v>
      </c>
      <c r="BX222" s="244">
        <f t="shared" si="67"/>
        <v>0</v>
      </c>
      <c r="BY222" s="244">
        <f t="shared" si="67"/>
        <v>0</v>
      </c>
      <c r="BZ222" s="244">
        <f t="shared" si="67"/>
        <v>0</v>
      </c>
      <c r="CA222" s="244">
        <f t="shared" si="67"/>
        <v>0</v>
      </c>
      <c r="CB222" s="242">
        <f t="shared" si="67"/>
        <v>0</v>
      </c>
      <c r="CC222" s="242">
        <f t="shared" si="67"/>
        <v>0</v>
      </c>
      <c r="CD222" s="242">
        <f t="shared" si="67"/>
        <v>0</v>
      </c>
      <c r="CE222" s="241">
        <f t="shared" si="67"/>
        <v>0</v>
      </c>
      <c r="CF222" s="241">
        <f t="shared" si="67"/>
        <v>0</v>
      </c>
      <c r="CG222" s="241">
        <f t="shared" si="65"/>
        <v>0</v>
      </c>
      <c r="CH222" s="241">
        <f t="shared" si="65"/>
        <v>0</v>
      </c>
      <c r="CI222" s="241">
        <f t="shared" si="65"/>
        <v>0</v>
      </c>
      <c r="CJ222" s="241">
        <f t="shared" si="65"/>
        <v>0</v>
      </c>
      <c r="CK222" s="241">
        <f t="shared" si="65"/>
        <v>0</v>
      </c>
      <c r="CL222" s="241">
        <f t="shared" si="65"/>
        <v>0</v>
      </c>
      <c r="CM222" s="241">
        <f t="shared" si="65"/>
        <v>0</v>
      </c>
      <c r="CN222" s="241">
        <f t="shared" si="65"/>
        <v>0</v>
      </c>
      <c r="CO222" s="241">
        <f t="shared" si="65"/>
        <v>0</v>
      </c>
      <c r="CP222" s="242">
        <f t="shared" si="65"/>
        <v>0</v>
      </c>
      <c r="CQ222" s="242">
        <f t="shared" si="65"/>
        <v>0</v>
      </c>
      <c r="CR222" s="242">
        <f t="shared" si="65"/>
        <v>0</v>
      </c>
      <c r="CS222" s="242">
        <f t="shared" si="65"/>
        <v>0</v>
      </c>
      <c r="CT222" s="242">
        <f t="shared" si="65"/>
        <v>0</v>
      </c>
      <c r="CU222" s="242">
        <f t="shared" si="65"/>
        <v>0</v>
      </c>
      <c r="CV222" s="242">
        <f t="shared" si="65"/>
        <v>0</v>
      </c>
      <c r="CW222" s="223">
        <f t="shared" si="59"/>
        <v>0</v>
      </c>
      <c r="CX222" s="223">
        <f t="shared" si="59"/>
        <v>0</v>
      </c>
      <c r="CY222" s="223">
        <f t="shared" si="59"/>
        <v>0</v>
      </c>
      <c r="CZ222" s="223">
        <f t="shared" si="59"/>
        <v>0</v>
      </c>
      <c r="DA222" s="223">
        <f t="shared" si="59"/>
        <v>0</v>
      </c>
      <c r="DB222" s="191"/>
      <c r="DC222" s="191"/>
      <c r="DD222" s="191"/>
      <c r="DE222" s="191"/>
      <c r="DF222" s="191"/>
      <c r="DG222" s="191"/>
      <c r="DH222" s="191"/>
      <c r="DI222" s="191"/>
      <c r="DJ222" s="191"/>
      <c r="DK222" s="191"/>
      <c r="DL222" s="191"/>
      <c r="DM222" s="191"/>
      <c r="DN222" s="191"/>
      <c r="DO222" s="191"/>
      <c r="DP222" s="191"/>
      <c r="DQ222" s="191"/>
      <c r="DR222" s="191"/>
      <c r="DS222" s="230">
        <f t="shared" si="46"/>
        <v>0</v>
      </c>
      <c r="DT222" s="191"/>
      <c r="DU222" s="191"/>
      <c r="DV222" s="191"/>
      <c r="DW222" s="191"/>
      <c r="DX222" s="191"/>
      <c r="DY222" s="191"/>
      <c r="DZ222" s="191"/>
      <c r="EA222" s="191"/>
      <c r="EB222" s="191"/>
      <c r="EC222" s="191"/>
      <c r="ED222" s="191"/>
      <c r="EE222" s="191"/>
      <c r="EF222" s="191"/>
      <c r="EG222" s="191"/>
      <c r="EH222" s="191"/>
      <c r="EI222" s="191"/>
    </row>
    <row r="223" spans="1:139" x14ac:dyDescent="0.35">
      <c r="A223" s="191">
        <f t="shared" si="45"/>
        <v>0</v>
      </c>
      <c r="B223" s="191">
        <f t="shared" si="47"/>
        <v>103</v>
      </c>
      <c r="C223" s="191"/>
      <c r="D223" s="191"/>
      <c r="E223" s="191" t="s">
        <v>410</v>
      </c>
      <c r="F223" s="191"/>
      <c r="G223" s="223">
        <f t="shared" si="64"/>
        <v>0</v>
      </c>
      <c r="H223" s="223">
        <f t="shared" si="64"/>
        <v>0</v>
      </c>
      <c r="I223" s="223">
        <f t="shared" si="64"/>
        <v>0</v>
      </c>
      <c r="J223" s="223">
        <f t="shared" si="64"/>
        <v>0</v>
      </c>
      <c r="K223" s="223">
        <f t="shared" si="64"/>
        <v>0</v>
      </c>
      <c r="L223" s="223">
        <f t="shared" si="64"/>
        <v>0</v>
      </c>
      <c r="M223" s="223">
        <f t="shared" si="64"/>
        <v>0</v>
      </c>
      <c r="N223" s="223">
        <f t="shared" si="64"/>
        <v>0</v>
      </c>
      <c r="O223" s="223">
        <f t="shared" si="64"/>
        <v>0</v>
      </c>
      <c r="P223" s="223">
        <f t="shared" si="64"/>
        <v>0</v>
      </c>
      <c r="Q223" s="223">
        <f t="shared" si="64"/>
        <v>0</v>
      </c>
      <c r="R223" s="223">
        <f t="shared" si="64"/>
        <v>0</v>
      </c>
      <c r="S223" s="223">
        <f t="shared" si="64"/>
        <v>0</v>
      </c>
      <c r="T223" s="223">
        <f t="shared" si="64"/>
        <v>0</v>
      </c>
      <c r="U223" s="223">
        <f t="shared" si="64"/>
        <v>0</v>
      </c>
      <c r="V223" s="223">
        <f t="shared" si="62"/>
        <v>0</v>
      </c>
      <c r="W223" s="223">
        <f t="shared" si="62"/>
        <v>0</v>
      </c>
      <c r="X223" s="223">
        <f t="shared" si="62"/>
        <v>0</v>
      </c>
      <c r="Y223" s="223">
        <f t="shared" si="62"/>
        <v>0</v>
      </c>
      <c r="Z223" s="223">
        <f t="shared" si="62"/>
        <v>0</v>
      </c>
      <c r="AA223" s="223">
        <f t="shared" si="62"/>
        <v>0</v>
      </c>
      <c r="AB223" s="223">
        <f t="shared" si="62"/>
        <v>0</v>
      </c>
      <c r="AC223" s="223">
        <f t="shared" si="62"/>
        <v>0</v>
      </c>
      <c r="AD223" s="223">
        <f t="shared" si="62"/>
        <v>0</v>
      </c>
      <c r="AE223" s="223">
        <f t="shared" si="62"/>
        <v>0</v>
      </c>
      <c r="AF223" s="223">
        <f t="shared" si="62"/>
        <v>0</v>
      </c>
      <c r="AG223" s="223">
        <f t="shared" si="62"/>
        <v>0</v>
      </c>
      <c r="AH223" s="223">
        <f t="shared" si="62"/>
        <v>0</v>
      </c>
      <c r="AI223" s="223">
        <f t="shared" si="62"/>
        <v>0</v>
      </c>
      <c r="AJ223" s="223">
        <f t="shared" si="62"/>
        <v>0</v>
      </c>
      <c r="AK223" s="223">
        <f t="shared" si="62"/>
        <v>0</v>
      </c>
      <c r="AL223" s="223">
        <f t="shared" si="63"/>
        <v>0</v>
      </c>
      <c r="AM223" s="223">
        <f t="shared" si="63"/>
        <v>0</v>
      </c>
      <c r="AN223" s="223">
        <f t="shared" si="63"/>
        <v>0</v>
      </c>
      <c r="AO223" s="223">
        <f t="shared" si="63"/>
        <v>0</v>
      </c>
      <c r="AP223" s="223">
        <f t="shared" si="63"/>
        <v>0</v>
      </c>
      <c r="AQ223" s="223">
        <f t="shared" si="63"/>
        <v>0</v>
      </c>
      <c r="AR223" s="223">
        <f t="shared" si="63"/>
        <v>0</v>
      </c>
      <c r="AS223" s="223">
        <f t="shared" si="63"/>
        <v>0</v>
      </c>
      <c r="AT223" s="223">
        <f t="shared" si="63"/>
        <v>0</v>
      </c>
      <c r="AU223" s="223">
        <f t="shared" si="63"/>
        <v>0</v>
      </c>
      <c r="AV223" s="223">
        <f t="shared" si="63"/>
        <v>0</v>
      </c>
      <c r="AW223" s="223">
        <f t="shared" si="63"/>
        <v>0</v>
      </c>
      <c r="AX223" s="223">
        <f t="shared" si="63"/>
        <v>0</v>
      </c>
      <c r="AY223" s="223">
        <f t="shared" si="63"/>
        <v>0</v>
      </c>
      <c r="AZ223" s="224">
        <f t="shared" si="63"/>
        <v>0</v>
      </c>
      <c r="BA223" s="224">
        <f t="shared" si="63"/>
        <v>0</v>
      </c>
      <c r="BB223" s="223">
        <f t="shared" si="68"/>
        <v>0</v>
      </c>
      <c r="BC223" s="223">
        <f t="shared" si="66"/>
        <v>0</v>
      </c>
      <c r="BD223" s="223">
        <f t="shared" si="66"/>
        <v>0</v>
      </c>
      <c r="BE223" s="223">
        <f t="shared" si="66"/>
        <v>0</v>
      </c>
      <c r="BF223" s="223">
        <f t="shared" si="66"/>
        <v>0</v>
      </c>
      <c r="BG223" s="223">
        <f t="shared" si="66"/>
        <v>0</v>
      </c>
      <c r="BH223" s="223">
        <f t="shared" si="66"/>
        <v>0</v>
      </c>
      <c r="BI223" s="223">
        <f t="shared" si="66"/>
        <v>0</v>
      </c>
      <c r="BJ223" s="223">
        <f t="shared" si="66"/>
        <v>0</v>
      </c>
      <c r="BK223" s="223">
        <f t="shared" si="66"/>
        <v>0</v>
      </c>
      <c r="BL223" s="223">
        <f t="shared" si="66"/>
        <v>0</v>
      </c>
      <c r="BM223" s="223">
        <f t="shared" si="66"/>
        <v>0</v>
      </c>
      <c r="BN223" s="223">
        <f t="shared" si="66"/>
        <v>0</v>
      </c>
      <c r="BO223" s="223">
        <f t="shared" si="66"/>
        <v>0</v>
      </c>
      <c r="BP223" s="223">
        <f t="shared" si="66"/>
        <v>0</v>
      </c>
      <c r="BQ223" s="223">
        <f t="shared" si="66"/>
        <v>0</v>
      </c>
      <c r="BR223" s="223">
        <f t="shared" si="66"/>
        <v>0</v>
      </c>
      <c r="BS223" s="223">
        <f t="shared" si="67"/>
        <v>0</v>
      </c>
      <c r="BT223" s="223">
        <f t="shared" si="67"/>
        <v>0</v>
      </c>
      <c r="BU223" s="234">
        <f t="shared" si="67"/>
        <v>0</v>
      </c>
      <c r="BV223" s="234">
        <f t="shared" si="67"/>
        <v>0</v>
      </c>
      <c r="BW223" s="239">
        <f t="shared" si="67"/>
        <v>0</v>
      </c>
      <c r="BX223" s="244">
        <f t="shared" si="67"/>
        <v>0</v>
      </c>
      <c r="BY223" s="244">
        <f t="shared" si="67"/>
        <v>0</v>
      </c>
      <c r="BZ223" s="244">
        <f t="shared" si="67"/>
        <v>0</v>
      </c>
      <c r="CA223" s="242">
        <f t="shared" si="67"/>
        <v>0</v>
      </c>
      <c r="CB223" s="242">
        <f t="shared" si="67"/>
        <v>0</v>
      </c>
      <c r="CC223" s="242">
        <f t="shared" si="67"/>
        <v>0</v>
      </c>
      <c r="CD223" s="242">
        <f t="shared" si="67"/>
        <v>0</v>
      </c>
      <c r="CE223" s="241">
        <f t="shared" si="67"/>
        <v>0</v>
      </c>
      <c r="CF223" s="241">
        <f t="shared" si="67"/>
        <v>0</v>
      </c>
      <c r="CG223" s="241">
        <f t="shared" si="65"/>
        <v>0</v>
      </c>
      <c r="CH223" s="241">
        <f t="shared" si="65"/>
        <v>0</v>
      </c>
      <c r="CI223" s="241">
        <f t="shared" si="65"/>
        <v>0</v>
      </c>
      <c r="CJ223" s="241">
        <f t="shared" si="65"/>
        <v>0</v>
      </c>
      <c r="CK223" s="241">
        <f t="shared" si="65"/>
        <v>0</v>
      </c>
      <c r="CL223" s="241">
        <f t="shared" si="65"/>
        <v>0</v>
      </c>
      <c r="CM223" s="241">
        <f t="shared" si="65"/>
        <v>0</v>
      </c>
      <c r="CN223" s="241">
        <f t="shared" si="65"/>
        <v>0</v>
      </c>
      <c r="CO223" s="241">
        <f t="shared" si="65"/>
        <v>0</v>
      </c>
      <c r="CP223" s="241">
        <f t="shared" si="65"/>
        <v>0</v>
      </c>
      <c r="CQ223" s="242">
        <f t="shared" si="65"/>
        <v>0</v>
      </c>
      <c r="CR223" s="242">
        <f t="shared" si="65"/>
        <v>0</v>
      </c>
      <c r="CS223" s="242">
        <f t="shared" si="65"/>
        <v>0</v>
      </c>
      <c r="CT223" s="242">
        <f t="shared" si="65"/>
        <v>0</v>
      </c>
      <c r="CU223" s="242">
        <f t="shared" si="65"/>
        <v>0</v>
      </c>
      <c r="CV223" s="242">
        <f t="shared" si="65"/>
        <v>0</v>
      </c>
      <c r="CW223" s="223">
        <f t="shared" ref="CW223:DA231" si="69">MIN(CW$119,$A223)</f>
        <v>0</v>
      </c>
      <c r="CX223" s="223">
        <f t="shared" si="69"/>
        <v>0</v>
      </c>
      <c r="CY223" s="223">
        <f t="shared" si="69"/>
        <v>0</v>
      </c>
      <c r="CZ223" s="223">
        <f t="shared" si="69"/>
        <v>0</v>
      </c>
      <c r="DA223" s="223">
        <f t="shared" si="69"/>
        <v>0</v>
      </c>
      <c r="DB223" s="191"/>
      <c r="DC223" s="191"/>
      <c r="DD223" s="191"/>
      <c r="DE223" s="191"/>
      <c r="DF223" s="191"/>
      <c r="DG223" s="191"/>
      <c r="DH223" s="191"/>
      <c r="DI223" s="191"/>
      <c r="DJ223" s="191"/>
      <c r="DK223" s="191"/>
      <c r="DL223" s="191"/>
      <c r="DM223" s="191"/>
      <c r="DN223" s="191"/>
      <c r="DO223" s="191"/>
      <c r="DP223" s="191"/>
      <c r="DQ223" s="191"/>
      <c r="DR223" s="191"/>
      <c r="DS223" s="230">
        <f t="shared" si="46"/>
        <v>0</v>
      </c>
      <c r="DT223" s="191"/>
      <c r="DU223" s="191"/>
      <c r="DV223" s="191"/>
      <c r="DW223" s="191"/>
      <c r="DX223" s="191"/>
      <c r="DY223" s="191"/>
      <c r="DZ223" s="191"/>
      <c r="EA223" s="191"/>
      <c r="EB223" s="191"/>
      <c r="EC223" s="191"/>
      <c r="ED223" s="191"/>
      <c r="EE223" s="191"/>
      <c r="EF223" s="191"/>
      <c r="EG223" s="191"/>
      <c r="EH223" s="191"/>
      <c r="EI223" s="191"/>
    </row>
    <row r="224" spans="1:139" x14ac:dyDescent="0.35">
      <c r="A224" s="191">
        <f t="shared" si="45"/>
        <v>0</v>
      </c>
      <c r="B224" s="191">
        <f t="shared" si="47"/>
        <v>104</v>
      </c>
      <c r="C224" s="191"/>
      <c r="D224" s="191"/>
      <c r="E224" s="191" t="s">
        <v>411</v>
      </c>
      <c r="F224" s="191"/>
      <c r="G224" s="223">
        <f t="shared" si="64"/>
        <v>0</v>
      </c>
      <c r="H224" s="223">
        <f t="shared" si="64"/>
        <v>0</v>
      </c>
      <c r="I224" s="223">
        <f t="shared" si="64"/>
        <v>0</v>
      </c>
      <c r="J224" s="223">
        <f t="shared" si="64"/>
        <v>0</v>
      </c>
      <c r="K224" s="223">
        <f t="shared" si="64"/>
        <v>0</v>
      </c>
      <c r="L224" s="223">
        <f t="shared" si="64"/>
        <v>0</v>
      </c>
      <c r="M224" s="223">
        <f t="shared" si="64"/>
        <v>0</v>
      </c>
      <c r="N224" s="223">
        <f t="shared" si="64"/>
        <v>0</v>
      </c>
      <c r="O224" s="223">
        <f t="shared" si="64"/>
        <v>0</v>
      </c>
      <c r="P224" s="223">
        <f t="shared" si="64"/>
        <v>0</v>
      </c>
      <c r="Q224" s="223">
        <f t="shared" si="64"/>
        <v>0</v>
      </c>
      <c r="R224" s="223">
        <f t="shared" si="64"/>
        <v>0</v>
      </c>
      <c r="S224" s="223">
        <f t="shared" si="64"/>
        <v>0</v>
      </c>
      <c r="T224" s="223">
        <f t="shared" si="64"/>
        <v>0</v>
      </c>
      <c r="U224" s="223">
        <f t="shared" si="64"/>
        <v>0</v>
      </c>
      <c r="V224" s="223">
        <f t="shared" si="62"/>
        <v>0</v>
      </c>
      <c r="W224" s="223">
        <f t="shared" si="62"/>
        <v>0</v>
      </c>
      <c r="X224" s="223">
        <f t="shared" si="62"/>
        <v>0</v>
      </c>
      <c r="Y224" s="223">
        <f t="shared" si="62"/>
        <v>0</v>
      </c>
      <c r="Z224" s="223">
        <f t="shared" si="62"/>
        <v>0</v>
      </c>
      <c r="AA224" s="223">
        <f t="shared" si="62"/>
        <v>0</v>
      </c>
      <c r="AB224" s="223">
        <f t="shared" si="62"/>
        <v>0</v>
      </c>
      <c r="AC224" s="223">
        <f t="shared" si="62"/>
        <v>0</v>
      </c>
      <c r="AD224" s="223">
        <f t="shared" si="62"/>
        <v>0</v>
      </c>
      <c r="AE224" s="223">
        <f t="shared" si="62"/>
        <v>0</v>
      </c>
      <c r="AF224" s="223">
        <f t="shared" si="62"/>
        <v>0</v>
      </c>
      <c r="AG224" s="223">
        <f t="shared" si="62"/>
        <v>0</v>
      </c>
      <c r="AH224" s="223">
        <f t="shared" si="62"/>
        <v>0</v>
      </c>
      <c r="AI224" s="223">
        <f t="shared" si="62"/>
        <v>0</v>
      </c>
      <c r="AJ224" s="223">
        <f t="shared" si="62"/>
        <v>0</v>
      </c>
      <c r="AK224" s="223">
        <f t="shared" si="62"/>
        <v>0</v>
      </c>
      <c r="AL224" s="223">
        <f t="shared" si="63"/>
        <v>0</v>
      </c>
      <c r="AM224" s="223">
        <f t="shared" si="63"/>
        <v>0</v>
      </c>
      <c r="AN224" s="223">
        <f t="shared" si="63"/>
        <v>0</v>
      </c>
      <c r="AO224" s="223">
        <f t="shared" si="63"/>
        <v>0</v>
      </c>
      <c r="AP224" s="223">
        <f t="shared" si="63"/>
        <v>0</v>
      </c>
      <c r="AQ224" s="223">
        <f t="shared" si="63"/>
        <v>0</v>
      </c>
      <c r="AR224" s="223">
        <f t="shared" si="63"/>
        <v>0</v>
      </c>
      <c r="AS224" s="223">
        <f t="shared" si="63"/>
        <v>0</v>
      </c>
      <c r="AT224" s="223">
        <f t="shared" si="63"/>
        <v>0</v>
      </c>
      <c r="AU224" s="223">
        <f t="shared" si="63"/>
        <v>0</v>
      </c>
      <c r="AV224" s="223">
        <f t="shared" si="63"/>
        <v>0</v>
      </c>
      <c r="AW224" s="223">
        <f t="shared" si="63"/>
        <v>0</v>
      </c>
      <c r="AX224" s="223">
        <f t="shared" si="63"/>
        <v>0</v>
      </c>
      <c r="AY224" s="223">
        <f t="shared" si="63"/>
        <v>0</v>
      </c>
      <c r="AZ224" s="223">
        <f t="shared" si="63"/>
        <v>0</v>
      </c>
      <c r="BA224" s="223">
        <f t="shared" si="63"/>
        <v>0</v>
      </c>
      <c r="BB224" s="223">
        <f t="shared" si="68"/>
        <v>0</v>
      </c>
      <c r="BC224" s="223">
        <f t="shared" si="66"/>
        <v>0</v>
      </c>
      <c r="BD224" s="223">
        <f t="shared" si="66"/>
        <v>0</v>
      </c>
      <c r="BE224" s="223">
        <f t="shared" si="66"/>
        <v>0</v>
      </c>
      <c r="BF224" s="223">
        <f t="shared" si="66"/>
        <v>0</v>
      </c>
      <c r="BG224" s="223">
        <f t="shared" si="66"/>
        <v>0</v>
      </c>
      <c r="BH224" s="223">
        <f t="shared" si="66"/>
        <v>0</v>
      </c>
      <c r="BI224" s="223">
        <f t="shared" si="66"/>
        <v>0</v>
      </c>
      <c r="BJ224" s="223">
        <f t="shared" si="66"/>
        <v>0</v>
      </c>
      <c r="BK224" s="223">
        <f t="shared" si="66"/>
        <v>0</v>
      </c>
      <c r="BL224" s="223">
        <f t="shared" si="66"/>
        <v>0</v>
      </c>
      <c r="BM224" s="223">
        <f t="shared" si="66"/>
        <v>0</v>
      </c>
      <c r="BN224" s="223">
        <f t="shared" si="66"/>
        <v>0</v>
      </c>
      <c r="BO224" s="223">
        <f t="shared" si="66"/>
        <v>0</v>
      </c>
      <c r="BP224" s="223">
        <f t="shared" si="66"/>
        <v>0</v>
      </c>
      <c r="BQ224" s="223">
        <f t="shared" si="66"/>
        <v>0</v>
      </c>
      <c r="BR224" s="223">
        <f t="shared" si="66"/>
        <v>0</v>
      </c>
      <c r="BS224" s="223">
        <f t="shared" si="67"/>
        <v>0</v>
      </c>
      <c r="BT224" s="223">
        <f t="shared" si="67"/>
        <v>0</v>
      </c>
      <c r="BU224" s="234">
        <f t="shared" si="67"/>
        <v>0</v>
      </c>
      <c r="BV224" s="234">
        <f t="shared" si="67"/>
        <v>0</v>
      </c>
      <c r="BW224" s="234">
        <f t="shared" si="67"/>
        <v>0</v>
      </c>
      <c r="BX224" s="239">
        <f t="shared" si="67"/>
        <v>0</v>
      </c>
      <c r="BY224" s="244">
        <f t="shared" si="67"/>
        <v>0</v>
      </c>
      <c r="BZ224" s="244">
        <f t="shared" si="67"/>
        <v>0</v>
      </c>
      <c r="CA224" s="242">
        <f t="shared" si="67"/>
        <v>0</v>
      </c>
      <c r="CB224" s="242">
        <f t="shared" si="67"/>
        <v>0</v>
      </c>
      <c r="CC224" s="242">
        <f t="shared" si="67"/>
        <v>0</v>
      </c>
      <c r="CD224" s="242">
        <f t="shared" si="67"/>
        <v>0</v>
      </c>
      <c r="CE224" s="242">
        <f t="shared" si="67"/>
        <v>0</v>
      </c>
      <c r="CF224" s="242">
        <f t="shared" si="67"/>
        <v>0</v>
      </c>
      <c r="CG224" s="241">
        <f t="shared" si="65"/>
        <v>0</v>
      </c>
      <c r="CH224" s="241">
        <f t="shared" si="65"/>
        <v>0</v>
      </c>
      <c r="CI224" s="241">
        <f t="shared" si="65"/>
        <v>0</v>
      </c>
      <c r="CJ224" s="241">
        <f t="shared" si="65"/>
        <v>0</v>
      </c>
      <c r="CK224" s="241">
        <f t="shared" si="65"/>
        <v>0</v>
      </c>
      <c r="CL224" s="241">
        <f t="shared" si="65"/>
        <v>0</v>
      </c>
      <c r="CM224" s="241">
        <f t="shared" si="65"/>
        <v>0</v>
      </c>
      <c r="CN224" s="241">
        <f t="shared" si="65"/>
        <v>0</v>
      </c>
      <c r="CO224" s="241">
        <f t="shared" si="65"/>
        <v>0</v>
      </c>
      <c r="CP224" s="241">
        <f t="shared" si="65"/>
        <v>0</v>
      </c>
      <c r="CQ224" s="241">
        <f t="shared" si="65"/>
        <v>0</v>
      </c>
      <c r="CR224" s="241">
        <f t="shared" si="65"/>
        <v>0</v>
      </c>
      <c r="CS224" s="242">
        <f t="shared" si="65"/>
        <v>0</v>
      </c>
      <c r="CT224" s="242">
        <f t="shared" si="65"/>
        <v>0</v>
      </c>
      <c r="CU224" s="242">
        <f t="shared" si="65"/>
        <v>0</v>
      </c>
      <c r="CV224" s="242">
        <f t="shared" si="65"/>
        <v>0</v>
      </c>
      <c r="CW224" s="223">
        <f t="shared" si="69"/>
        <v>0</v>
      </c>
      <c r="CX224" s="223">
        <f t="shared" si="69"/>
        <v>0</v>
      </c>
      <c r="CY224" s="223">
        <f t="shared" si="69"/>
        <v>0</v>
      </c>
      <c r="CZ224" s="223">
        <f t="shared" si="69"/>
        <v>0</v>
      </c>
      <c r="DA224" s="223">
        <f t="shared" si="69"/>
        <v>0</v>
      </c>
      <c r="DB224" s="191"/>
      <c r="DC224" s="191"/>
      <c r="DD224" s="191"/>
      <c r="DE224" s="191"/>
      <c r="DF224" s="191"/>
      <c r="DG224" s="191"/>
      <c r="DH224" s="191"/>
      <c r="DI224" s="191"/>
      <c r="DJ224" s="191"/>
      <c r="DK224" s="191"/>
      <c r="DL224" s="191"/>
      <c r="DM224" s="191"/>
      <c r="DN224" s="191"/>
      <c r="DO224" s="191"/>
      <c r="DP224" s="191"/>
      <c r="DQ224" s="191"/>
      <c r="DR224" s="191"/>
      <c r="DS224" s="230">
        <f t="shared" si="46"/>
        <v>0</v>
      </c>
      <c r="DT224" s="191"/>
      <c r="DU224" s="191"/>
      <c r="DV224" s="191"/>
      <c r="DW224" s="191"/>
      <c r="DX224" s="191"/>
      <c r="DY224" s="191"/>
      <c r="DZ224" s="191"/>
      <c r="EA224" s="191"/>
      <c r="EB224" s="191"/>
      <c r="EC224" s="191"/>
      <c r="ED224" s="191"/>
      <c r="EE224" s="191"/>
      <c r="EF224" s="191"/>
      <c r="EG224" s="191"/>
      <c r="EH224" s="191"/>
      <c r="EI224" s="191"/>
    </row>
    <row r="225" spans="1:139" x14ac:dyDescent="0.35">
      <c r="A225" s="191">
        <f t="shared" si="45"/>
        <v>0</v>
      </c>
      <c r="B225" s="191">
        <f t="shared" si="47"/>
        <v>105</v>
      </c>
      <c r="C225" s="191"/>
      <c r="D225" s="191"/>
      <c r="E225" s="191" t="s">
        <v>412</v>
      </c>
      <c r="F225" s="191"/>
      <c r="G225" s="223">
        <f t="shared" si="64"/>
        <v>0</v>
      </c>
      <c r="H225" s="223">
        <f t="shared" si="64"/>
        <v>0</v>
      </c>
      <c r="I225" s="223">
        <f t="shared" si="64"/>
        <v>0</v>
      </c>
      <c r="J225" s="223">
        <f t="shared" si="64"/>
        <v>0</v>
      </c>
      <c r="K225" s="223">
        <f t="shared" si="64"/>
        <v>0</v>
      </c>
      <c r="L225" s="223">
        <f t="shared" si="64"/>
        <v>0</v>
      </c>
      <c r="M225" s="223">
        <f t="shared" si="64"/>
        <v>0</v>
      </c>
      <c r="N225" s="223">
        <f t="shared" si="64"/>
        <v>0</v>
      </c>
      <c r="O225" s="223">
        <f t="shared" si="64"/>
        <v>0</v>
      </c>
      <c r="P225" s="223">
        <f t="shared" si="64"/>
        <v>0</v>
      </c>
      <c r="Q225" s="223">
        <f t="shared" si="64"/>
        <v>0</v>
      </c>
      <c r="R225" s="223">
        <f t="shared" si="64"/>
        <v>0</v>
      </c>
      <c r="S225" s="223">
        <f t="shared" si="64"/>
        <v>0</v>
      </c>
      <c r="T225" s="223">
        <f t="shared" si="64"/>
        <v>0</v>
      </c>
      <c r="U225" s="223">
        <f t="shared" si="64"/>
        <v>0</v>
      </c>
      <c r="V225" s="223">
        <f t="shared" si="62"/>
        <v>0</v>
      </c>
      <c r="W225" s="223">
        <f t="shared" si="62"/>
        <v>0</v>
      </c>
      <c r="X225" s="223">
        <f t="shared" si="62"/>
        <v>0</v>
      </c>
      <c r="Y225" s="223">
        <f t="shared" si="62"/>
        <v>0</v>
      </c>
      <c r="Z225" s="223">
        <f t="shared" si="62"/>
        <v>0</v>
      </c>
      <c r="AA225" s="223">
        <f t="shared" si="62"/>
        <v>0</v>
      </c>
      <c r="AB225" s="223">
        <f t="shared" si="62"/>
        <v>0</v>
      </c>
      <c r="AC225" s="223">
        <f t="shared" si="62"/>
        <v>0</v>
      </c>
      <c r="AD225" s="223">
        <f t="shared" si="62"/>
        <v>0</v>
      </c>
      <c r="AE225" s="223">
        <f t="shared" si="62"/>
        <v>0</v>
      </c>
      <c r="AF225" s="223">
        <f t="shared" si="62"/>
        <v>0</v>
      </c>
      <c r="AG225" s="223">
        <f t="shared" si="62"/>
        <v>0</v>
      </c>
      <c r="AH225" s="223">
        <f t="shared" si="62"/>
        <v>0</v>
      </c>
      <c r="AI225" s="223">
        <f t="shared" si="62"/>
        <v>0</v>
      </c>
      <c r="AJ225" s="223">
        <f t="shared" si="62"/>
        <v>0</v>
      </c>
      <c r="AK225" s="223">
        <f t="shared" si="62"/>
        <v>0</v>
      </c>
      <c r="AL225" s="223">
        <f t="shared" si="63"/>
        <v>0</v>
      </c>
      <c r="AM225" s="223">
        <f t="shared" si="63"/>
        <v>0</v>
      </c>
      <c r="AN225" s="223">
        <f t="shared" si="63"/>
        <v>0</v>
      </c>
      <c r="AO225" s="223">
        <f t="shared" si="63"/>
        <v>0</v>
      </c>
      <c r="AP225" s="223">
        <f t="shared" si="63"/>
        <v>0</v>
      </c>
      <c r="AQ225" s="223">
        <f t="shared" si="63"/>
        <v>0</v>
      </c>
      <c r="AR225" s="223">
        <f t="shared" si="63"/>
        <v>0</v>
      </c>
      <c r="AS225" s="223">
        <f t="shared" si="63"/>
        <v>0</v>
      </c>
      <c r="AT225" s="223">
        <f t="shared" si="63"/>
        <v>0</v>
      </c>
      <c r="AU225" s="223">
        <f t="shared" si="63"/>
        <v>0</v>
      </c>
      <c r="AV225" s="223">
        <f t="shared" si="63"/>
        <v>0</v>
      </c>
      <c r="AW225" s="223">
        <f t="shared" si="63"/>
        <v>0</v>
      </c>
      <c r="AX225" s="223">
        <f t="shared" si="63"/>
        <v>0</v>
      </c>
      <c r="AY225" s="223">
        <f t="shared" si="63"/>
        <v>0</v>
      </c>
      <c r="AZ225" s="223">
        <f t="shared" si="63"/>
        <v>0</v>
      </c>
      <c r="BA225" s="223">
        <f t="shared" si="63"/>
        <v>0</v>
      </c>
      <c r="BB225" s="223">
        <f t="shared" si="68"/>
        <v>0</v>
      </c>
      <c r="BC225" s="223">
        <f t="shared" si="66"/>
        <v>0</v>
      </c>
      <c r="BD225" s="223">
        <f t="shared" si="66"/>
        <v>0</v>
      </c>
      <c r="BE225" s="223">
        <f t="shared" si="66"/>
        <v>0</v>
      </c>
      <c r="BF225" s="223">
        <f t="shared" si="66"/>
        <v>0</v>
      </c>
      <c r="BG225" s="223">
        <f t="shared" si="66"/>
        <v>0</v>
      </c>
      <c r="BH225" s="223">
        <f t="shared" si="66"/>
        <v>0</v>
      </c>
      <c r="BI225" s="223">
        <f t="shared" si="66"/>
        <v>0</v>
      </c>
      <c r="BJ225" s="223">
        <f t="shared" si="66"/>
        <v>0</v>
      </c>
      <c r="BK225" s="223">
        <f t="shared" si="66"/>
        <v>0</v>
      </c>
      <c r="BL225" s="223">
        <f t="shared" si="66"/>
        <v>0</v>
      </c>
      <c r="BM225" s="223">
        <f t="shared" si="66"/>
        <v>0</v>
      </c>
      <c r="BN225" s="223">
        <f t="shared" si="66"/>
        <v>0</v>
      </c>
      <c r="BO225" s="223">
        <f t="shared" si="66"/>
        <v>0</v>
      </c>
      <c r="BP225" s="223">
        <f t="shared" si="66"/>
        <v>0</v>
      </c>
      <c r="BQ225" s="223">
        <f t="shared" si="66"/>
        <v>0</v>
      </c>
      <c r="BR225" s="223">
        <f t="shared" si="66"/>
        <v>0</v>
      </c>
      <c r="BS225" s="223">
        <f t="shared" si="67"/>
        <v>0</v>
      </c>
      <c r="BT225" s="223">
        <f t="shared" si="67"/>
        <v>0</v>
      </c>
      <c r="BU225" s="223">
        <f t="shared" si="67"/>
        <v>0</v>
      </c>
      <c r="BV225" s="234">
        <f t="shared" si="67"/>
        <v>0</v>
      </c>
      <c r="BW225" s="234">
        <f t="shared" si="67"/>
        <v>0</v>
      </c>
      <c r="BX225" s="239">
        <f t="shared" si="67"/>
        <v>0</v>
      </c>
      <c r="BY225" s="244">
        <f t="shared" si="67"/>
        <v>0</v>
      </c>
      <c r="BZ225" s="244">
        <f t="shared" si="67"/>
        <v>0</v>
      </c>
      <c r="CA225" s="242">
        <f t="shared" si="67"/>
        <v>0</v>
      </c>
      <c r="CB225" s="242">
        <f t="shared" si="67"/>
        <v>0</v>
      </c>
      <c r="CC225" s="242">
        <f t="shared" si="67"/>
        <v>0</v>
      </c>
      <c r="CD225" s="242">
        <f t="shared" si="67"/>
        <v>0</v>
      </c>
      <c r="CE225" s="242">
        <f t="shared" si="67"/>
        <v>0</v>
      </c>
      <c r="CF225" s="242">
        <f t="shared" si="67"/>
        <v>0</v>
      </c>
      <c r="CG225" s="241">
        <f t="shared" si="65"/>
        <v>0</v>
      </c>
      <c r="CH225" s="241">
        <f t="shared" si="65"/>
        <v>0</v>
      </c>
      <c r="CI225" s="241">
        <f t="shared" si="65"/>
        <v>0</v>
      </c>
      <c r="CJ225" s="241">
        <f t="shared" si="65"/>
        <v>0</v>
      </c>
      <c r="CK225" s="241">
        <f t="shared" si="65"/>
        <v>0</v>
      </c>
      <c r="CL225" s="241">
        <f t="shared" si="65"/>
        <v>0</v>
      </c>
      <c r="CM225" s="241">
        <f t="shared" si="65"/>
        <v>0</v>
      </c>
      <c r="CN225" s="241">
        <f t="shared" si="65"/>
        <v>0</v>
      </c>
      <c r="CO225" s="241">
        <f t="shared" si="65"/>
        <v>0</v>
      </c>
      <c r="CP225" s="241">
        <f t="shared" si="65"/>
        <v>0</v>
      </c>
      <c r="CQ225" s="241">
        <f t="shared" si="65"/>
        <v>0</v>
      </c>
      <c r="CR225" s="241">
        <f t="shared" si="65"/>
        <v>0</v>
      </c>
      <c r="CS225" s="241">
        <f t="shared" si="65"/>
        <v>0</v>
      </c>
      <c r="CT225" s="241">
        <f t="shared" si="65"/>
        <v>0</v>
      </c>
      <c r="CU225" s="242">
        <f t="shared" si="65"/>
        <v>0</v>
      </c>
      <c r="CV225" s="242">
        <f t="shared" si="65"/>
        <v>0</v>
      </c>
      <c r="CW225" s="242">
        <f t="shared" si="69"/>
        <v>0</v>
      </c>
      <c r="CX225" s="223">
        <f t="shared" si="69"/>
        <v>0</v>
      </c>
      <c r="CY225" s="223">
        <f t="shared" si="69"/>
        <v>0</v>
      </c>
      <c r="CZ225" s="223">
        <f t="shared" si="69"/>
        <v>0</v>
      </c>
      <c r="DA225" s="223">
        <f t="shared" si="69"/>
        <v>0</v>
      </c>
      <c r="DB225" s="191"/>
      <c r="DC225" s="191"/>
      <c r="DD225" s="191"/>
      <c r="DE225" s="191"/>
      <c r="DF225" s="191"/>
      <c r="DG225" s="191"/>
      <c r="DH225" s="191"/>
      <c r="DI225" s="191"/>
      <c r="DJ225" s="191"/>
      <c r="DK225" s="191"/>
      <c r="DL225" s="191"/>
      <c r="DM225" s="191"/>
      <c r="DN225" s="191"/>
      <c r="DO225" s="191"/>
      <c r="DP225" s="191"/>
      <c r="DQ225" s="191"/>
      <c r="DR225" s="191"/>
      <c r="DS225" s="230">
        <f t="shared" si="46"/>
        <v>0</v>
      </c>
      <c r="DT225" s="191"/>
      <c r="DU225" s="191"/>
      <c r="DV225" s="191"/>
      <c r="DW225" s="191"/>
      <c r="DX225" s="191"/>
      <c r="DY225" s="191"/>
      <c r="DZ225" s="191"/>
      <c r="EA225" s="191"/>
      <c r="EB225" s="191"/>
      <c r="EC225" s="191"/>
      <c r="ED225" s="191"/>
      <c r="EE225" s="191"/>
      <c r="EF225" s="191"/>
      <c r="EG225" s="191"/>
      <c r="EH225" s="191"/>
      <c r="EI225" s="191"/>
    </row>
    <row r="226" spans="1:139" x14ac:dyDescent="0.35">
      <c r="A226" s="191">
        <f t="shared" si="45"/>
        <v>0</v>
      </c>
      <c r="B226" s="191">
        <f t="shared" si="47"/>
        <v>106</v>
      </c>
      <c r="C226" s="191"/>
      <c r="D226" s="191"/>
      <c r="E226" s="191" t="s">
        <v>413</v>
      </c>
      <c r="F226" s="191"/>
      <c r="G226" s="223">
        <f t="shared" si="64"/>
        <v>0</v>
      </c>
      <c r="H226" s="223">
        <f t="shared" si="64"/>
        <v>0</v>
      </c>
      <c r="I226" s="223">
        <f t="shared" si="64"/>
        <v>0</v>
      </c>
      <c r="J226" s="223">
        <f t="shared" si="64"/>
        <v>0</v>
      </c>
      <c r="K226" s="223">
        <f t="shared" si="64"/>
        <v>0</v>
      </c>
      <c r="L226" s="223">
        <f t="shared" si="64"/>
        <v>0</v>
      </c>
      <c r="M226" s="223">
        <f t="shared" si="64"/>
        <v>0</v>
      </c>
      <c r="N226" s="223">
        <f t="shared" si="64"/>
        <v>0</v>
      </c>
      <c r="O226" s="223">
        <f t="shared" si="64"/>
        <v>0</v>
      </c>
      <c r="P226" s="223">
        <f t="shared" si="64"/>
        <v>0</v>
      </c>
      <c r="Q226" s="223">
        <f t="shared" si="64"/>
        <v>0</v>
      </c>
      <c r="R226" s="223">
        <f t="shared" si="64"/>
        <v>0</v>
      </c>
      <c r="S226" s="223">
        <f t="shared" si="64"/>
        <v>0</v>
      </c>
      <c r="T226" s="223">
        <f t="shared" si="64"/>
        <v>0</v>
      </c>
      <c r="U226" s="223">
        <f t="shared" si="64"/>
        <v>0</v>
      </c>
      <c r="V226" s="223">
        <f t="shared" si="62"/>
        <v>0</v>
      </c>
      <c r="W226" s="223">
        <f t="shared" si="62"/>
        <v>0</v>
      </c>
      <c r="X226" s="223">
        <f t="shared" si="62"/>
        <v>0</v>
      </c>
      <c r="Y226" s="223">
        <f t="shared" si="62"/>
        <v>0</v>
      </c>
      <c r="Z226" s="223">
        <f t="shared" si="62"/>
        <v>0</v>
      </c>
      <c r="AA226" s="223">
        <f t="shared" si="62"/>
        <v>0</v>
      </c>
      <c r="AB226" s="223">
        <f t="shared" si="62"/>
        <v>0</v>
      </c>
      <c r="AC226" s="223">
        <f t="shared" si="62"/>
        <v>0</v>
      </c>
      <c r="AD226" s="223">
        <f t="shared" si="62"/>
        <v>0</v>
      </c>
      <c r="AE226" s="223">
        <f t="shared" si="62"/>
        <v>0</v>
      </c>
      <c r="AF226" s="223">
        <f t="shared" si="62"/>
        <v>0</v>
      </c>
      <c r="AG226" s="223">
        <f t="shared" si="62"/>
        <v>0</v>
      </c>
      <c r="AH226" s="223">
        <f t="shared" si="62"/>
        <v>0</v>
      </c>
      <c r="AI226" s="223">
        <f t="shared" si="62"/>
        <v>0</v>
      </c>
      <c r="AJ226" s="223">
        <f t="shared" si="62"/>
        <v>0</v>
      </c>
      <c r="AK226" s="223">
        <f t="shared" si="62"/>
        <v>0</v>
      </c>
      <c r="AL226" s="223">
        <f t="shared" si="63"/>
        <v>0</v>
      </c>
      <c r="AM226" s="223">
        <f t="shared" si="63"/>
        <v>0</v>
      </c>
      <c r="AN226" s="223">
        <f t="shared" si="63"/>
        <v>0</v>
      </c>
      <c r="AO226" s="223">
        <f t="shared" si="63"/>
        <v>0</v>
      </c>
      <c r="AP226" s="223">
        <f t="shared" si="63"/>
        <v>0</v>
      </c>
      <c r="AQ226" s="223">
        <f t="shared" si="63"/>
        <v>0</v>
      </c>
      <c r="AR226" s="223">
        <f t="shared" si="63"/>
        <v>0</v>
      </c>
      <c r="AS226" s="223">
        <f t="shared" si="63"/>
        <v>0</v>
      </c>
      <c r="AT226" s="223">
        <f t="shared" si="63"/>
        <v>0</v>
      </c>
      <c r="AU226" s="223">
        <f t="shared" si="63"/>
        <v>0</v>
      </c>
      <c r="AV226" s="223">
        <f t="shared" si="63"/>
        <v>0</v>
      </c>
      <c r="AW226" s="223">
        <f t="shared" si="63"/>
        <v>0</v>
      </c>
      <c r="AX226" s="223">
        <f t="shared" si="63"/>
        <v>0</v>
      </c>
      <c r="AY226" s="223">
        <f t="shared" si="63"/>
        <v>0</v>
      </c>
      <c r="AZ226" s="223">
        <f t="shared" si="63"/>
        <v>0</v>
      </c>
      <c r="BA226" s="223">
        <f t="shared" si="63"/>
        <v>0</v>
      </c>
      <c r="BB226" s="223">
        <f t="shared" si="68"/>
        <v>0</v>
      </c>
      <c r="BC226" s="223">
        <f t="shared" si="66"/>
        <v>0</v>
      </c>
      <c r="BD226" s="223">
        <f t="shared" si="66"/>
        <v>0</v>
      </c>
      <c r="BE226" s="223">
        <f t="shared" si="66"/>
        <v>0</v>
      </c>
      <c r="BF226" s="223">
        <f t="shared" si="66"/>
        <v>0</v>
      </c>
      <c r="BG226" s="223">
        <f t="shared" si="66"/>
        <v>0</v>
      </c>
      <c r="BH226" s="223">
        <f t="shared" si="66"/>
        <v>0</v>
      </c>
      <c r="BI226" s="223">
        <f t="shared" si="66"/>
        <v>0</v>
      </c>
      <c r="BJ226" s="223">
        <f t="shared" si="66"/>
        <v>0</v>
      </c>
      <c r="BK226" s="223">
        <f t="shared" si="66"/>
        <v>0</v>
      </c>
      <c r="BL226" s="223">
        <f t="shared" si="66"/>
        <v>0</v>
      </c>
      <c r="BM226" s="223">
        <f t="shared" si="66"/>
        <v>0</v>
      </c>
      <c r="BN226" s="223">
        <f t="shared" si="66"/>
        <v>0</v>
      </c>
      <c r="BO226" s="223">
        <f t="shared" si="66"/>
        <v>0</v>
      </c>
      <c r="BP226" s="223">
        <f t="shared" si="66"/>
        <v>0</v>
      </c>
      <c r="BQ226" s="223">
        <f t="shared" si="66"/>
        <v>0</v>
      </c>
      <c r="BR226" s="223">
        <f t="shared" si="66"/>
        <v>0</v>
      </c>
      <c r="BS226" s="223">
        <f t="shared" si="67"/>
        <v>0</v>
      </c>
      <c r="BT226" s="223">
        <f t="shared" si="67"/>
        <v>0</v>
      </c>
      <c r="BU226" s="223">
        <f t="shared" si="67"/>
        <v>0</v>
      </c>
      <c r="BV226" s="234">
        <f t="shared" si="67"/>
        <v>0</v>
      </c>
      <c r="BW226" s="234">
        <f t="shared" si="67"/>
        <v>0</v>
      </c>
      <c r="BX226" s="239">
        <f t="shared" si="67"/>
        <v>0</v>
      </c>
      <c r="BY226" s="244">
        <f t="shared" si="67"/>
        <v>0</v>
      </c>
      <c r="BZ226" s="244">
        <f t="shared" si="67"/>
        <v>0</v>
      </c>
      <c r="CA226" s="244">
        <f t="shared" si="67"/>
        <v>0</v>
      </c>
      <c r="CB226" s="242">
        <f t="shared" si="67"/>
        <v>0</v>
      </c>
      <c r="CC226" s="242">
        <f t="shared" si="67"/>
        <v>0</v>
      </c>
      <c r="CD226" s="242">
        <f t="shared" si="67"/>
        <v>0</v>
      </c>
      <c r="CE226" s="242">
        <f t="shared" si="67"/>
        <v>0</v>
      </c>
      <c r="CF226" s="242">
        <f t="shared" si="67"/>
        <v>0</v>
      </c>
      <c r="CG226" s="241">
        <f t="shared" si="65"/>
        <v>0</v>
      </c>
      <c r="CH226" s="241">
        <f t="shared" si="65"/>
        <v>0</v>
      </c>
      <c r="CI226" s="241">
        <f t="shared" si="65"/>
        <v>0</v>
      </c>
      <c r="CJ226" s="241">
        <f t="shared" si="65"/>
        <v>0</v>
      </c>
      <c r="CK226" s="241">
        <f t="shared" si="65"/>
        <v>0</v>
      </c>
      <c r="CL226" s="241">
        <f t="shared" si="65"/>
        <v>0</v>
      </c>
      <c r="CM226" s="241">
        <f t="shared" si="65"/>
        <v>0</v>
      </c>
      <c r="CN226" s="241">
        <f t="shared" si="65"/>
        <v>0</v>
      </c>
      <c r="CO226" s="241">
        <f t="shared" si="65"/>
        <v>0</v>
      </c>
      <c r="CP226" s="241">
        <f t="shared" si="65"/>
        <v>0</v>
      </c>
      <c r="CQ226" s="241">
        <f t="shared" si="65"/>
        <v>0</v>
      </c>
      <c r="CR226" s="241">
        <f t="shared" si="65"/>
        <v>0</v>
      </c>
      <c r="CS226" s="241">
        <f t="shared" si="65"/>
        <v>0</v>
      </c>
      <c r="CT226" s="241">
        <f t="shared" si="65"/>
        <v>0</v>
      </c>
      <c r="CU226" s="241">
        <f t="shared" si="65"/>
        <v>0</v>
      </c>
      <c r="CV226" s="242">
        <f t="shared" si="65"/>
        <v>0</v>
      </c>
      <c r="CW226" s="242">
        <f t="shared" si="69"/>
        <v>0</v>
      </c>
      <c r="CX226" s="223">
        <f t="shared" si="69"/>
        <v>0</v>
      </c>
      <c r="CY226" s="223">
        <f t="shared" si="69"/>
        <v>0</v>
      </c>
      <c r="CZ226" s="223">
        <f t="shared" si="69"/>
        <v>0</v>
      </c>
      <c r="DA226" s="223">
        <f t="shared" si="69"/>
        <v>0</v>
      </c>
      <c r="DB226" s="191"/>
      <c r="DC226" s="191"/>
      <c r="DD226" s="191"/>
      <c r="DE226" s="191"/>
      <c r="DF226" s="191"/>
      <c r="DG226" s="191"/>
      <c r="DH226" s="191"/>
      <c r="DI226" s="191"/>
      <c r="DJ226" s="191"/>
      <c r="DK226" s="191"/>
      <c r="DL226" s="191"/>
      <c r="DM226" s="191"/>
      <c r="DN226" s="191"/>
      <c r="DO226" s="191"/>
      <c r="DP226" s="191"/>
      <c r="DQ226" s="191"/>
      <c r="DR226" s="191"/>
      <c r="DS226" s="230">
        <f t="shared" si="46"/>
        <v>0</v>
      </c>
      <c r="DT226" s="191"/>
      <c r="DU226" s="191"/>
      <c r="DV226" s="191"/>
      <c r="DW226" s="191"/>
      <c r="DX226" s="191"/>
      <c r="DY226" s="191"/>
      <c r="DZ226" s="191"/>
      <c r="EA226" s="191"/>
      <c r="EB226" s="191"/>
      <c r="EC226" s="191"/>
      <c r="ED226" s="191"/>
      <c r="EE226" s="191"/>
      <c r="EF226" s="191"/>
      <c r="EG226" s="191"/>
      <c r="EH226" s="191"/>
      <c r="EI226" s="191"/>
    </row>
    <row r="227" spans="1:139" x14ac:dyDescent="0.35">
      <c r="A227" s="191">
        <f t="shared" si="45"/>
        <v>0</v>
      </c>
      <c r="B227" s="191">
        <f t="shared" si="47"/>
        <v>107</v>
      </c>
      <c r="C227" s="191"/>
      <c r="D227" s="191"/>
      <c r="E227" s="191" t="s">
        <v>414</v>
      </c>
      <c r="F227" s="191"/>
      <c r="G227" s="223">
        <f t="shared" si="64"/>
        <v>0</v>
      </c>
      <c r="H227" s="223">
        <f t="shared" si="64"/>
        <v>0</v>
      </c>
      <c r="I227" s="223">
        <f t="shared" si="64"/>
        <v>0</v>
      </c>
      <c r="J227" s="223">
        <f t="shared" si="64"/>
        <v>0</v>
      </c>
      <c r="K227" s="223">
        <f t="shared" si="64"/>
        <v>0</v>
      </c>
      <c r="L227" s="223">
        <f t="shared" si="64"/>
        <v>0</v>
      </c>
      <c r="M227" s="223">
        <f t="shared" si="64"/>
        <v>0</v>
      </c>
      <c r="N227" s="223">
        <f t="shared" si="64"/>
        <v>0</v>
      </c>
      <c r="O227" s="223">
        <f t="shared" si="64"/>
        <v>0</v>
      </c>
      <c r="P227" s="223">
        <f t="shared" si="64"/>
        <v>0</v>
      </c>
      <c r="Q227" s="223">
        <f t="shared" si="64"/>
        <v>0</v>
      </c>
      <c r="R227" s="223">
        <f t="shared" si="64"/>
        <v>0</v>
      </c>
      <c r="S227" s="223">
        <f t="shared" si="64"/>
        <v>0</v>
      </c>
      <c r="T227" s="223">
        <f t="shared" si="64"/>
        <v>0</v>
      </c>
      <c r="U227" s="223">
        <f t="shared" si="64"/>
        <v>0</v>
      </c>
      <c r="V227" s="223">
        <f t="shared" si="62"/>
        <v>0</v>
      </c>
      <c r="W227" s="223">
        <f t="shared" si="62"/>
        <v>0</v>
      </c>
      <c r="X227" s="223">
        <f t="shared" si="62"/>
        <v>0</v>
      </c>
      <c r="Y227" s="223">
        <f t="shared" si="62"/>
        <v>0</v>
      </c>
      <c r="Z227" s="223">
        <f t="shared" si="62"/>
        <v>0</v>
      </c>
      <c r="AA227" s="223">
        <f t="shared" si="62"/>
        <v>0</v>
      </c>
      <c r="AB227" s="223">
        <f t="shared" si="62"/>
        <v>0</v>
      </c>
      <c r="AC227" s="223">
        <f t="shared" si="62"/>
        <v>0</v>
      </c>
      <c r="AD227" s="223">
        <f t="shared" si="62"/>
        <v>0</v>
      </c>
      <c r="AE227" s="223">
        <f t="shared" si="62"/>
        <v>0</v>
      </c>
      <c r="AF227" s="223">
        <f t="shared" si="62"/>
        <v>0</v>
      </c>
      <c r="AG227" s="223">
        <f t="shared" si="62"/>
        <v>0</v>
      </c>
      <c r="AH227" s="223">
        <f t="shared" si="62"/>
        <v>0</v>
      </c>
      <c r="AI227" s="223">
        <f t="shared" si="62"/>
        <v>0</v>
      </c>
      <c r="AJ227" s="223">
        <f t="shared" si="62"/>
        <v>0</v>
      </c>
      <c r="AK227" s="223">
        <f t="shared" si="62"/>
        <v>0</v>
      </c>
      <c r="AL227" s="223">
        <f t="shared" si="63"/>
        <v>0</v>
      </c>
      <c r="AM227" s="223">
        <f t="shared" si="63"/>
        <v>0</v>
      </c>
      <c r="AN227" s="223">
        <f t="shared" si="63"/>
        <v>0</v>
      </c>
      <c r="AO227" s="223">
        <f t="shared" si="63"/>
        <v>0</v>
      </c>
      <c r="AP227" s="223">
        <f t="shared" si="63"/>
        <v>0</v>
      </c>
      <c r="AQ227" s="223">
        <f t="shared" si="63"/>
        <v>0</v>
      </c>
      <c r="AR227" s="223">
        <f t="shared" si="63"/>
        <v>0</v>
      </c>
      <c r="AS227" s="223">
        <f t="shared" si="63"/>
        <v>0</v>
      </c>
      <c r="AT227" s="223">
        <f t="shared" si="63"/>
        <v>0</v>
      </c>
      <c r="AU227" s="223">
        <f t="shared" si="63"/>
        <v>0</v>
      </c>
      <c r="AV227" s="223">
        <f t="shared" si="63"/>
        <v>0</v>
      </c>
      <c r="AW227" s="223">
        <f t="shared" si="63"/>
        <v>0</v>
      </c>
      <c r="AX227" s="223">
        <f t="shared" si="63"/>
        <v>0</v>
      </c>
      <c r="AY227" s="223">
        <f t="shared" si="63"/>
        <v>0</v>
      </c>
      <c r="AZ227" s="223">
        <f t="shared" si="63"/>
        <v>0</v>
      </c>
      <c r="BA227" s="223">
        <f t="shared" si="63"/>
        <v>0</v>
      </c>
      <c r="BB227" s="223">
        <f t="shared" si="68"/>
        <v>0</v>
      </c>
      <c r="BC227" s="223">
        <f t="shared" si="66"/>
        <v>0</v>
      </c>
      <c r="BD227" s="223">
        <f t="shared" si="66"/>
        <v>0</v>
      </c>
      <c r="BE227" s="223">
        <f t="shared" si="66"/>
        <v>0</v>
      </c>
      <c r="BF227" s="223">
        <f t="shared" si="66"/>
        <v>0</v>
      </c>
      <c r="BG227" s="223">
        <f t="shared" si="66"/>
        <v>0</v>
      </c>
      <c r="BH227" s="223">
        <f t="shared" si="66"/>
        <v>0</v>
      </c>
      <c r="BI227" s="223">
        <f t="shared" si="66"/>
        <v>0</v>
      </c>
      <c r="BJ227" s="223">
        <f t="shared" si="66"/>
        <v>0</v>
      </c>
      <c r="BK227" s="223">
        <f t="shared" si="66"/>
        <v>0</v>
      </c>
      <c r="BL227" s="223">
        <f t="shared" si="66"/>
        <v>0</v>
      </c>
      <c r="BM227" s="223">
        <f t="shared" si="66"/>
        <v>0</v>
      </c>
      <c r="BN227" s="223">
        <f t="shared" si="66"/>
        <v>0</v>
      </c>
      <c r="BO227" s="223">
        <f t="shared" si="66"/>
        <v>0</v>
      </c>
      <c r="BP227" s="223">
        <f t="shared" si="66"/>
        <v>0</v>
      </c>
      <c r="BQ227" s="223">
        <f t="shared" si="66"/>
        <v>0</v>
      </c>
      <c r="BR227" s="223">
        <f t="shared" si="66"/>
        <v>0</v>
      </c>
      <c r="BS227" s="223">
        <f t="shared" si="67"/>
        <v>0</v>
      </c>
      <c r="BT227" s="223">
        <f t="shared" si="67"/>
        <v>0</v>
      </c>
      <c r="BU227" s="223">
        <f t="shared" si="67"/>
        <v>0</v>
      </c>
      <c r="BV227" s="224">
        <f t="shared" si="67"/>
        <v>0</v>
      </c>
      <c r="BW227" s="234">
        <f t="shared" si="67"/>
        <v>0</v>
      </c>
      <c r="BX227" s="239">
        <f t="shared" si="67"/>
        <v>0</v>
      </c>
      <c r="BY227" s="239">
        <f t="shared" si="67"/>
        <v>0</v>
      </c>
      <c r="BZ227" s="244">
        <f t="shared" si="67"/>
        <v>0</v>
      </c>
      <c r="CA227" s="244">
        <f t="shared" si="67"/>
        <v>0</v>
      </c>
      <c r="CB227" s="242">
        <f t="shared" si="67"/>
        <v>0</v>
      </c>
      <c r="CC227" s="242">
        <f t="shared" si="67"/>
        <v>0</v>
      </c>
      <c r="CD227" s="242">
        <f t="shared" si="67"/>
        <v>0</v>
      </c>
      <c r="CE227" s="242">
        <f t="shared" si="67"/>
        <v>0</v>
      </c>
      <c r="CF227" s="242">
        <f t="shared" si="67"/>
        <v>0</v>
      </c>
      <c r="CG227" s="241">
        <f t="shared" si="65"/>
        <v>0</v>
      </c>
      <c r="CH227" s="241">
        <f t="shared" si="65"/>
        <v>0</v>
      </c>
      <c r="CI227" s="241">
        <f t="shared" si="65"/>
        <v>0</v>
      </c>
      <c r="CJ227" s="241">
        <f t="shared" si="65"/>
        <v>0</v>
      </c>
      <c r="CK227" s="241">
        <f t="shared" si="65"/>
        <v>0</v>
      </c>
      <c r="CL227" s="241">
        <f t="shared" si="65"/>
        <v>0</v>
      </c>
      <c r="CM227" s="241">
        <f t="shared" si="65"/>
        <v>0</v>
      </c>
      <c r="CN227" s="241">
        <f t="shared" si="65"/>
        <v>0</v>
      </c>
      <c r="CO227" s="241">
        <f t="shared" si="65"/>
        <v>0</v>
      </c>
      <c r="CP227" s="241">
        <f t="shared" si="65"/>
        <v>0</v>
      </c>
      <c r="CQ227" s="241">
        <f t="shared" si="65"/>
        <v>0</v>
      </c>
      <c r="CR227" s="241">
        <f t="shared" si="65"/>
        <v>0</v>
      </c>
      <c r="CS227" s="241">
        <f t="shared" si="65"/>
        <v>0</v>
      </c>
      <c r="CT227" s="241">
        <f t="shared" si="65"/>
        <v>0</v>
      </c>
      <c r="CU227" s="241">
        <f t="shared" si="65"/>
        <v>0</v>
      </c>
      <c r="CV227" s="241">
        <f t="shared" si="65"/>
        <v>0</v>
      </c>
      <c r="CW227" s="242">
        <f t="shared" si="69"/>
        <v>0</v>
      </c>
      <c r="CX227" s="242">
        <f t="shared" si="69"/>
        <v>0</v>
      </c>
      <c r="CY227" s="223">
        <f t="shared" si="69"/>
        <v>0</v>
      </c>
      <c r="CZ227" s="223">
        <f t="shared" si="69"/>
        <v>0</v>
      </c>
      <c r="DA227" s="223">
        <f t="shared" si="69"/>
        <v>0</v>
      </c>
      <c r="DB227" s="191"/>
      <c r="DC227" s="191"/>
      <c r="DD227" s="191"/>
      <c r="DE227" s="191"/>
      <c r="DF227" s="191"/>
      <c r="DG227" s="191"/>
      <c r="DH227" s="191"/>
      <c r="DI227" s="191"/>
      <c r="DJ227" s="191"/>
      <c r="DK227" s="191"/>
      <c r="DL227" s="191"/>
      <c r="DM227" s="191"/>
      <c r="DN227" s="191"/>
      <c r="DO227" s="191"/>
      <c r="DP227" s="191"/>
      <c r="DQ227" s="191"/>
      <c r="DR227" s="191"/>
      <c r="DS227" s="230">
        <f t="shared" si="46"/>
        <v>0</v>
      </c>
      <c r="DT227" s="191"/>
      <c r="DU227" s="191"/>
      <c r="DV227" s="191"/>
      <c r="DW227" s="191"/>
      <c r="DX227" s="191"/>
      <c r="DY227" s="191"/>
      <c r="DZ227" s="191"/>
      <c r="EA227" s="191"/>
      <c r="EB227" s="191"/>
      <c r="EC227" s="191"/>
      <c r="ED227" s="191"/>
      <c r="EE227" s="191"/>
      <c r="EF227" s="191"/>
      <c r="EG227" s="191"/>
      <c r="EH227" s="191"/>
      <c r="EI227" s="191"/>
    </row>
    <row r="228" spans="1:139" x14ac:dyDescent="0.35">
      <c r="A228" s="191">
        <f t="shared" si="45"/>
        <v>0</v>
      </c>
      <c r="B228" s="191">
        <f t="shared" si="47"/>
        <v>108</v>
      </c>
      <c r="C228" s="191"/>
      <c r="D228" s="191"/>
      <c r="E228" s="191" t="s">
        <v>415</v>
      </c>
      <c r="F228" s="191"/>
      <c r="G228" s="223">
        <f t="shared" si="64"/>
        <v>0</v>
      </c>
      <c r="H228" s="223">
        <f t="shared" si="64"/>
        <v>0</v>
      </c>
      <c r="I228" s="223">
        <f t="shared" si="64"/>
        <v>0</v>
      </c>
      <c r="J228" s="223">
        <f t="shared" si="64"/>
        <v>0</v>
      </c>
      <c r="K228" s="223">
        <f t="shared" si="64"/>
        <v>0</v>
      </c>
      <c r="L228" s="223">
        <f t="shared" si="64"/>
        <v>0</v>
      </c>
      <c r="M228" s="223">
        <f t="shared" si="64"/>
        <v>0</v>
      </c>
      <c r="N228" s="223">
        <f t="shared" si="64"/>
        <v>0</v>
      </c>
      <c r="O228" s="223">
        <f t="shared" si="64"/>
        <v>0</v>
      </c>
      <c r="P228" s="223">
        <f t="shared" si="64"/>
        <v>0</v>
      </c>
      <c r="Q228" s="223">
        <f t="shared" si="64"/>
        <v>0</v>
      </c>
      <c r="R228" s="223">
        <f t="shared" si="64"/>
        <v>0</v>
      </c>
      <c r="S228" s="223">
        <f t="shared" si="64"/>
        <v>0</v>
      </c>
      <c r="T228" s="223">
        <f t="shared" si="64"/>
        <v>0</v>
      </c>
      <c r="U228" s="223">
        <f t="shared" si="64"/>
        <v>0</v>
      </c>
      <c r="V228" s="223">
        <f t="shared" si="62"/>
        <v>0</v>
      </c>
      <c r="W228" s="223">
        <f t="shared" si="62"/>
        <v>0</v>
      </c>
      <c r="X228" s="223">
        <f t="shared" si="62"/>
        <v>0</v>
      </c>
      <c r="Y228" s="223">
        <f t="shared" si="62"/>
        <v>0</v>
      </c>
      <c r="Z228" s="223">
        <f t="shared" si="62"/>
        <v>0</v>
      </c>
      <c r="AA228" s="223">
        <f t="shared" si="62"/>
        <v>0</v>
      </c>
      <c r="AB228" s="223">
        <f t="shared" si="62"/>
        <v>0</v>
      </c>
      <c r="AC228" s="223">
        <f t="shared" si="62"/>
        <v>0</v>
      </c>
      <c r="AD228" s="223">
        <f t="shared" si="62"/>
        <v>0</v>
      </c>
      <c r="AE228" s="223">
        <f t="shared" si="62"/>
        <v>0</v>
      </c>
      <c r="AF228" s="223">
        <f t="shared" si="62"/>
        <v>0</v>
      </c>
      <c r="AG228" s="223">
        <f t="shared" si="62"/>
        <v>0</v>
      </c>
      <c r="AH228" s="223">
        <f t="shared" si="62"/>
        <v>0</v>
      </c>
      <c r="AI228" s="223">
        <f t="shared" si="62"/>
        <v>0</v>
      </c>
      <c r="AJ228" s="223">
        <f t="shared" si="62"/>
        <v>0</v>
      </c>
      <c r="AK228" s="223">
        <f t="shared" si="62"/>
        <v>0</v>
      </c>
      <c r="AL228" s="223">
        <f t="shared" si="63"/>
        <v>0</v>
      </c>
      <c r="AM228" s="223">
        <f t="shared" si="63"/>
        <v>0</v>
      </c>
      <c r="AN228" s="223">
        <f t="shared" si="63"/>
        <v>0</v>
      </c>
      <c r="AO228" s="223">
        <f t="shared" si="63"/>
        <v>0</v>
      </c>
      <c r="AP228" s="223">
        <f t="shared" si="63"/>
        <v>0</v>
      </c>
      <c r="AQ228" s="223">
        <f t="shared" si="63"/>
        <v>0</v>
      </c>
      <c r="AR228" s="223">
        <f t="shared" si="63"/>
        <v>0</v>
      </c>
      <c r="AS228" s="223">
        <f t="shared" si="63"/>
        <v>0</v>
      </c>
      <c r="AT228" s="223">
        <f t="shared" si="63"/>
        <v>0</v>
      </c>
      <c r="AU228" s="223">
        <f t="shared" si="63"/>
        <v>0</v>
      </c>
      <c r="AV228" s="223">
        <f t="shared" si="63"/>
        <v>0</v>
      </c>
      <c r="AW228" s="223">
        <f t="shared" si="63"/>
        <v>0</v>
      </c>
      <c r="AX228" s="223">
        <f t="shared" si="63"/>
        <v>0</v>
      </c>
      <c r="AY228" s="223">
        <f t="shared" si="63"/>
        <v>0</v>
      </c>
      <c r="AZ228" s="223">
        <f t="shared" si="63"/>
        <v>0</v>
      </c>
      <c r="BA228" s="223">
        <f t="shared" si="63"/>
        <v>0</v>
      </c>
      <c r="BB228" s="223">
        <f t="shared" si="68"/>
        <v>0</v>
      </c>
      <c r="BC228" s="223">
        <f t="shared" si="66"/>
        <v>0</v>
      </c>
      <c r="BD228" s="223">
        <f t="shared" si="66"/>
        <v>0</v>
      </c>
      <c r="BE228" s="223">
        <f t="shared" si="66"/>
        <v>0</v>
      </c>
      <c r="BF228" s="223">
        <f t="shared" si="66"/>
        <v>0</v>
      </c>
      <c r="BG228" s="223">
        <f t="shared" si="66"/>
        <v>0</v>
      </c>
      <c r="BH228" s="223">
        <f t="shared" si="66"/>
        <v>0</v>
      </c>
      <c r="BI228" s="223">
        <f t="shared" si="66"/>
        <v>0</v>
      </c>
      <c r="BJ228" s="223">
        <f t="shared" si="66"/>
        <v>0</v>
      </c>
      <c r="BK228" s="223">
        <f t="shared" si="66"/>
        <v>0</v>
      </c>
      <c r="BL228" s="223">
        <f t="shared" si="66"/>
        <v>0</v>
      </c>
      <c r="BM228" s="223">
        <f t="shared" si="66"/>
        <v>0</v>
      </c>
      <c r="BN228" s="223">
        <f t="shared" si="66"/>
        <v>0</v>
      </c>
      <c r="BO228" s="223">
        <f t="shared" si="66"/>
        <v>0</v>
      </c>
      <c r="BP228" s="223">
        <f t="shared" si="66"/>
        <v>0</v>
      </c>
      <c r="BQ228" s="223">
        <f t="shared" si="66"/>
        <v>0</v>
      </c>
      <c r="BR228" s="223">
        <f t="shared" si="66"/>
        <v>0</v>
      </c>
      <c r="BS228" s="223">
        <f t="shared" si="67"/>
        <v>0</v>
      </c>
      <c r="BT228" s="223">
        <f t="shared" si="67"/>
        <v>0</v>
      </c>
      <c r="BU228" s="223">
        <f t="shared" si="67"/>
        <v>0</v>
      </c>
      <c r="BV228" s="224">
        <f t="shared" si="67"/>
        <v>0</v>
      </c>
      <c r="BW228" s="224">
        <f t="shared" si="67"/>
        <v>0</v>
      </c>
      <c r="BX228" s="239">
        <f t="shared" si="67"/>
        <v>0</v>
      </c>
      <c r="BY228" s="239">
        <f t="shared" si="67"/>
        <v>0</v>
      </c>
      <c r="BZ228" s="244">
        <f t="shared" si="67"/>
        <v>0</v>
      </c>
      <c r="CA228" s="244">
        <f t="shared" si="67"/>
        <v>0</v>
      </c>
      <c r="CB228" s="242">
        <f t="shared" si="67"/>
        <v>0</v>
      </c>
      <c r="CC228" s="242">
        <f t="shared" si="67"/>
        <v>0</v>
      </c>
      <c r="CD228" s="242">
        <f t="shared" si="67"/>
        <v>0</v>
      </c>
      <c r="CE228" s="242">
        <f t="shared" si="67"/>
        <v>0</v>
      </c>
      <c r="CF228" s="242">
        <f t="shared" si="67"/>
        <v>0</v>
      </c>
      <c r="CG228" s="242">
        <f t="shared" si="65"/>
        <v>0</v>
      </c>
      <c r="CH228" s="241">
        <f t="shared" si="65"/>
        <v>0</v>
      </c>
      <c r="CI228" s="241">
        <f t="shared" si="65"/>
        <v>0</v>
      </c>
      <c r="CJ228" s="241">
        <f t="shared" si="65"/>
        <v>0</v>
      </c>
      <c r="CK228" s="241">
        <f t="shared" si="65"/>
        <v>0</v>
      </c>
      <c r="CL228" s="241">
        <f t="shared" si="65"/>
        <v>0</v>
      </c>
      <c r="CM228" s="241">
        <f t="shared" si="65"/>
        <v>0</v>
      </c>
      <c r="CN228" s="241">
        <f t="shared" si="65"/>
        <v>0</v>
      </c>
      <c r="CO228" s="241">
        <f t="shared" si="65"/>
        <v>0</v>
      </c>
      <c r="CP228" s="241">
        <f t="shared" si="65"/>
        <v>0</v>
      </c>
      <c r="CQ228" s="241">
        <f t="shared" si="65"/>
        <v>0</v>
      </c>
      <c r="CR228" s="241">
        <f t="shared" si="65"/>
        <v>0</v>
      </c>
      <c r="CS228" s="241">
        <f t="shared" si="65"/>
        <v>0</v>
      </c>
      <c r="CT228" s="241">
        <f t="shared" si="65"/>
        <v>0</v>
      </c>
      <c r="CU228" s="241">
        <f t="shared" si="65"/>
        <v>0</v>
      </c>
      <c r="CV228" s="241">
        <f t="shared" si="65"/>
        <v>0</v>
      </c>
      <c r="CW228" s="241">
        <f t="shared" si="69"/>
        <v>0</v>
      </c>
      <c r="CX228" s="223">
        <f t="shared" si="69"/>
        <v>0</v>
      </c>
      <c r="CY228" s="223">
        <f t="shared" si="69"/>
        <v>0</v>
      </c>
      <c r="CZ228" s="223">
        <f t="shared" si="69"/>
        <v>0</v>
      </c>
      <c r="DA228" s="223">
        <f t="shared" si="69"/>
        <v>0</v>
      </c>
      <c r="DB228" s="191"/>
      <c r="DC228" s="191"/>
      <c r="DD228" s="191"/>
      <c r="DE228" s="191"/>
      <c r="DF228" s="191"/>
      <c r="DG228" s="191"/>
      <c r="DH228" s="191"/>
      <c r="DI228" s="191"/>
      <c r="DJ228" s="191"/>
      <c r="DK228" s="191"/>
      <c r="DL228" s="191"/>
      <c r="DM228" s="191"/>
      <c r="DN228" s="191"/>
      <c r="DO228" s="191"/>
      <c r="DP228" s="191"/>
      <c r="DQ228" s="191"/>
      <c r="DR228" s="191"/>
      <c r="DS228" s="230">
        <f t="shared" si="46"/>
        <v>0</v>
      </c>
      <c r="DT228" s="191"/>
      <c r="DU228" s="191"/>
      <c r="DV228" s="191"/>
      <c r="DW228" s="191"/>
      <c r="DX228" s="191"/>
      <c r="DY228" s="191"/>
      <c r="DZ228" s="191"/>
      <c r="EA228" s="191"/>
      <c r="EB228" s="191"/>
      <c r="EC228" s="191"/>
      <c r="ED228" s="191"/>
      <c r="EE228" s="191"/>
      <c r="EF228" s="191"/>
      <c r="EG228" s="191"/>
      <c r="EH228" s="191"/>
      <c r="EI228" s="191"/>
    </row>
    <row r="229" spans="1:139" x14ac:dyDescent="0.35">
      <c r="A229" s="191">
        <f t="shared" si="45"/>
        <v>0</v>
      </c>
      <c r="B229" s="191">
        <f t="shared" si="47"/>
        <v>109</v>
      </c>
      <c r="C229" s="191"/>
      <c r="D229" s="191"/>
      <c r="E229" s="191" t="s">
        <v>416</v>
      </c>
      <c r="F229" s="191"/>
      <c r="G229" s="223">
        <f t="shared" si="64"/>
        <v>0</v>
      </c>
      <c r="H229" s="223">
        <f t="shared" si="64"/>
        <v>0</v>
      </c>
      <c r="I229" s="223">
        <f t="shared" si="64"/>
        <v>0</v>
      </c>
      <c r="J229" s="223">
        <f t="shared" si="64"/>
        <v>0</v>
      </c>
      <c r="K229" s="223">
        <f t="shared" si="64"/>
        <v>0</v>
      </c>
      <c r="L229" s="223">
        <f t="shared" si="64"/>
        <v>0</v>
      </c>
      <c r="M229" s="223">
        <f t="shared" si="64"/>
        <v>0</v>
      </c>
      <c r="N229" s="223">
        <f t="shared" si="64"/>
        <v>0</v>
      </c>
      <c r="O229" s="223">
        <f t="shared" si="64"/>
        <v>0</v>
      </c>
      <c r="P229" s="223">
        <f t="shared" si="64"/>
        <v>0</v>
      </c>
      <c r="Q229" s="223">
        <f t="shared" si="64"/>
        <v>0</v>
      </c>
      <c r="R229" s="223">
        <f t="shared" si="64"/>
        <v>0</v>
      </c>
      <c r="S229" s="223">
        <f t="shared" si="64"/>
        <v>0</v>
      </c>
      <c r="T229" s="223">
        <f t="shared" si="64"/>
        <v>0</v>
      </c>
      <c r="U229" s="223">
        <f t="shared" si="64"/>
        <v>0</v>
      </c>
      <c r="V229" s="223">
        <f t="shared" si="62"/>
        <v>0</v>
      </c>
      <c r="W229" s="223">
        <f t="shared" si="62"/>
        <v>0</v>
      </c>
      <c r="X229" s="223">
        <f t="shared" si="62"/>
        <v>0</v>
      </c>
      <c r="Y229" s="223">
        <f t="shared" si="62"/>
        <v>0</v>
      </c>
      <c r="Z229" s="223">
        <f t="shared" si="62"/>
        <v>0</v>
      </c>
      <c r="AA229" s="223">
        <f t="shared" si="62"/>
        <v>0</v>
      </c>
      <c r="AB229" s="223">
        <f t="shared" si="62"/>
        <v>0</v>
      </c>
      <c r="AC229" s="223">
        <f t="shared" si="62"/>
        <v>0</v>
      </c>
      <c r="AD229" s="223">
        <f t="shared" si="62"/>
        <v>0</v>
      </c>
      <c r="AE229" s="223">
        <f t="shared" si="62"/>
        <v>0</v>
      </c>
      <c r="AF229" s="223">
        <f t="shared" si="62"/>
        <v>0</v>
      </c>
      <c r="AG229" s="223">
        <f t="shared" si="62"/>
        <v>0</v>
      </c>
      <c r="AH229" s="223">
        <f t="shared" si="62"/>
        <v>0</v>
      </c>
      <c r="AI229" s="223">
        <f t="shared" si="62"/>
        <v>0</v>
      </c>
      <c r="AJ229" s="223">
        <f t="shared" si="62"/>
        <v>0</v>
      </c>
      <c r="AK229" s="223">
        <f t="shared" si="62"/>
        <v>0</v>
      </c>
      <c r="AL229" s="223">
        <f t="shared" si="63"/>
        <v>0</v>
      </c>
      <c r="AM229" s="223">
        <f t="shared" si="63"/>
        <v>0</v>
      </c>
      <c r="AN229" s="223">
        <f t="shared" si="63"/>
        <v>0</v>
      </c>
      <c r="AO229" s="223">
        <f t="shared" si="63"/>
        <v>0</v>
      </c>
      <c r="AP229" s="223">
        <f t="shared" si="63"/>
        <v>0</v>
      </c>
      <c r="AQ229" s="223">
        <f t="shared" si="63"/>
        <v>0</v>
      </c>
      <c r="AR229" s="223">
        <f t="shared" si="63"/>
        <v>0</v>
      </c>
      <c r="AS229" s="223">
        <f t="shared" si="63"/>
        <v>0</v>
      </c>
      <c r="AT229" s="223">
        <f t="shared" si="63"/>
        <v>0</v>
      </c>
      <c r="AU229" s="223">
        <f t="shared" si="63"/>
        <v>0</v>
      </c>
      <c r="AV229" s="223">
        <f t="shared" si="63"/>
        <v>0</v>
      </c>
      <c r="AW229" s="223">
        <f t="shared" si="63"/>
        <v>0</v>
      </c>
      <c r="AX229" s="223">
        <f t="shared" si="63"/>
        <v>0</v>
      </c>
      <c r="AY229" s="223">
        <f t="shared" si="63"/>
        <v>0</v>
      </c>
      <c r="AZ229" s="223">
        <f t="shared" si="63"/>
        <v>0</v>
      </c>
      <c r="BA229" s="223">
        <f t="shared" si="63"/>
        <v>0</v>
      </c>
      <c r="BB229" s="223">
        <f t="shared" si="68"/>
        <v>0</v>
      </c>
      <c r="BC229" s="223">
        <f t="shared" si="66"/>
        <v>0</v>
      </c>
      <c r="BD229" s="223">
        <f t="shared" si="66"/>
        <v>0</v>
      </c>
      <c r="BE229" s="223">
        <f t="shared" si="66"/>
        <v>0</v>
      </c>
      <c r="BF229" s="223">
        <f t="shared" si="66"/>
        <v>0</v>
      </c>
      <c r="BG229" s="223">
        <f t="shared" si="66"/>
        <v>0</v>
      </c>
      <c r="BH229" s="223">
        <f t="shared" si="66"/>
        <v>0</v>
      </c>
      <c r="BI229" s="223">
        <f t="shared" si="66"/>
        <v>0</v>
      </c>
      <c r="BJ229" s="223">
        <f t="shared" si="66"/>
        <v>0</v>
      </c>
      <c r="BK229" s="223">
        <f t="shared" si="66"/>
        <v>0</v>
      </c>
      <c r="BL229" s="223">
        <f t="shared" si="66"/>
        <v>0</v>
      </c>
      <c r="BM229" s="223">
        <f t="shared" si="66"/>
        <v>0</v>
      </c>
      <c r="BN229" s="223">
        <f t="shared" si="66"/>
        <v>0</v>
      </c>
      <c r="BO229" s="223">
        <f t="shared" si="66"/>
        <v>0</v>
      </c>
      <c r="BP229" s="223">
        <f t="shared" si="66"/>
        <v>0</v>
      </c>
      <c r="BQ229" s="223">
        <f t="shared" si="66"/>
        <v>0</v>
      </c>
      <c r="BR229" s="223">
        <f t="shared" si="66"/>
        <v>0</v>
      </c>
      <c r="BS229" s="223">
        <f t="shared" si="67"/>
        <v>0</v>
      </c>
      <c r="BT229" s="223">
        <f t="shared" si="67"/>
        <v>0</v>
      </c>
      <c r="BU229" s="223">
        <f t="shared" si="67"/>
        <v>0</v>
      </c>
      <c r="BV229" s="224">
        <f t="shared" si="67"/>
        <v>0</v>
      </c>
      <c r="BW229" s="224">
        <f t="shared" si="67"/>
        <v>0</v>
      </c>
      <c r="BX229" s="239">
        <f t="shared" si="67"/>
        <v>0</v>
      </c>
      <c r="BY229" s="239">
        <f t="shared" si="67"/>
        <v>0</v>
      </c>
      <c r="BZ229" s="244">
        <f t="shared" si="67"/>
        <v>0</v>
      </c>
      <c r="CA229" s="244">
        <f t="shared" si="67"/>
        <v>0</v>
      </c>
      <c r="CB229" s="242">
        <f t="shared" si="67"/>
        <v>0</v>
      </c>
      <c r="CC229" s="242">
        <f t="shared" si="67"/>
        <v>0</v>
      </c>
      <c r="CD229" s="242">
        <f t="shared" si="67"/>
        <v>0</v>
      </c>
      <c r="CE229" s="242">
        <f t="shared" si="67"/>
        <v>0</v>
      </c>
      <c r="CF229" s="242">
        <f t="shared" si="67"/>
        <v>0</v>
      </c>
      <c r="CG229" s="242">
        <f t="shared" si="65"/>
        <v>0</v>
      </c>
      <c r="CH229" s="241">
        <f t="shared" si="65"/>
        <v>0</v>
      </c>
      <c r="CI229" s="241">
        <f t="shared" si="65"/>
        <v>0</v>
      </c>
      <c r="CJ229" s="241">
        <f t="shared" si="65"/>
        <v>0</v>
      </c>
      <c r="CK229" s="241">
        <f t="shared" si="65"/>
        <v>0</v>
      </c>
      <c r="CL229" s="241">
        <f t="shared" si="65"/>
        <v>0</v>
      </c>
      <c r="CM229" s="241">
        <f t="shared" si="65"/>
        <v>0</v>
      </c>
      <c r="CN229" s="241">
        <f t="shared" si="65"/>
        <v>0</v>
      </c>
      <c r="CO229" s="241">
        <f t="shared" si="65"/>
        <v>0</v>
      </c>
      <c r="CP229" s="241">
        <f t="shared" si="65"/>
        <v>0</v>
      </c>
      <c r="CQ229" s="241">
        <f t="shared" si="65"/>
        <v>0</v>
      </c>
      <c r="CR229" s="241">
        <f t="shared" si="65"/>
        <v>0</v>
      </c>
      <c r="CS229" s="241">
        <f t="shared" si="65"/>
        <v>0</v>
      </c>
      <c r="CT229" s="241">
        <f t="shared" si="65"/>
        <v>0</v>
      </c>
      <c r="CU229" s="223">
        <f t="shared" si="65"/>
        <v>0</v>
      </c>
      <c r="CV229" s="223">
        <f t="shared" si="65"/>
        <v>0</v>
      </c>
      <c r="CW229" s="223">
        <f t="shared" si="69"/>
        <v>0</v>
      </c>
      <c r="CX229" s="223">
        <f t="shared" si="69"/>
        <v>0</v>
      </c>
      <c r="CY229" s="223">
        <f t="shared" si="69"/>
        <v>0</v>
      </c>
      <c r="CZ229" s="223">
        <f t="shared" si="69"/>
        <v>0</v>
      </c>
      <c r="DA229" s="223">
        <f t="shared" si="69"/>
        <v>0</v>
      </c>
      <c r="DB229" s="191"/>
      <c r="DC229" s="191"/>
      <c r="DD229" s="191"/>
      <c r="DE229" s="191"/>
      <c r="DF229" s="191"/>
      <c r="DG229" s="191"/>
      <c r="DH229" s="191"/>
      <c r="DI229" s="191"/>
      <c r="DJ229" s="191"/>
      <c r="DK229" s="191"/>
      <c r="DL229" s="191"/>
      <c r="DM229" s="191"/>
      <c r="DN229" s="191"/>
      <c r="DO229" s="191"/>
      <c r="DP229" s="191"/>
      <c r="DQ229" s="191"/>
      <c r="DR229" s="191"/>
      <c r="DS229" s="230">
        <f t="shared" si="46"/>
        <v>0</v>
      </c>
      <c r="DT229" s="191"/>
      <c r="DU229" s="191"/>
      <c r="DV229" s="191"/>
      <c r="DW229" s="191"/>
      <c r="DX229" s="191"/>
      <c r="DY229" s="191"/>
      <c r="DZ229" s="191"/>
      <c r="EA229" s="191"/>
      <c r="EB229" s="191"/>
      <c r="EC229" s="191"/>
      <c r="ED229" s="191"/>
      <c r="EE229" s="191"/>
      <c r="EF229" s="191"/>
      <c r="EG229" s="191"/>
      <c r="EH229" s="191"/>
      <c r="EI229" s="191"/>
    </row>
    <row r="230" spans="1:139" x14ac:dyDescent="0.35">
      <c r="A230" s="191">
        <f t="shared" si="45"/>
        <v>0</v>
      </c>
      <c r="B230" s="191">
        <f t="shared" si="47"/>
        <v>110</v>
      </c>
      <c r="C230" s="191"/>
      <c r="D230" s="191"/>
      <c r="E230" s="191" t="s">
        <v>417</v>
      </c>
      <c r="F230" s="191"/>
      <c r="G230" s="223">
        <f t="shared" si="64"/>
        <v>0</v>
      </c>
      <c r="H230" s="223">
        <f t="shared" si="64"/>
        <v>0</v>
      </c>
      <c r="I230" s="223">
        <f t="shared" si="64"/>
        <v>0</v>
      </c>
      <c r="J230" s="223">
        <f t="shared" si="64"/>
        <v>0</v>
      </c>
      <c r="K230" s="223">
        <f t="shared" si="64"/>
        <v>0</v>
      </c>
      <c r="L230" s="223">
        <f t="shared" si="64"/>
        <v>0</v>
      </c>
      <c r="M230" s="223">
        <f t="shared" si="64"/>
        <v>0</v>
      </c>
      <c r="N230" s="223">
        <f t="shared" si="64"/>
        <v>0</v>
      </c>
      <c r="O230" s="223">
        <f t="shared" si="64"/>
        <v>0</v>
      </c>
      <c r="P230" s="223">
        <f t="shared" si="64"/>
        <v>0</v>
      </c>
      <c r="Q230" s="223">
        <f t="shared" si="64"/>
        <v>0</v>
      </c>
      <c r="R230" s="223">
        <f t="shared" si="64"/>
        <v>0</v>
      </c>
      <c r="S230" s="223">
        <f t="shared" si="64"/>
        <v>0</v>
      </c>
      <c r="T230" s="223">
        <f t="shared" si="64"/>
        <v>0</v>
      </c>
      <c r="U230" s="223">
        <f t="shared" si="64"/>
        <v>0</v>
      </c>
      <c r="V230" s="223">
        <f t="shared" si="62"/>
        <v>0</v>
      </c>
      <c r="W230" s="223">
        <f t="shared" si="62"/>
        <v>0</v>
      </c>
      <c r="X230" s="223">
        <f t="shared" si="62"/>
        <v>0</v>
      </c>
      <c r="Y230" s="223">
        <f t="shared" si="62"/>
        <v>0</v>
      </c>
      <c r="Z230" s="223">
        <f t="shared" si="62"/>
        <v>0</v>
      </c>
      <c r="AA230" s="223">
        <f t="shared" si="62"/>
        <v>0</v>
      </c>
      <c r="AB230" s="223">
        <f t="shared" si="62"/>
        <v>0</v>
      </c>
      <c r="AC230" s="223">
        <f t="shared" si="62"/>
        <v>0</v>
      </c>
      <c r="AD230" s="223">
        <f t="shared" si="62"/>
        <v>0</v>
      </c>
      <c r="AE230" s="223">
        <f t="shared" si="62"/>
        <v>0</v>
      </c>
      <c r="AF230" s="223">
        <f t="shared" si="62"/>
        <v>0</v>
      </c>
      <c r="AG230" s="223">
        <f t="shared" si="62"/>
        <v>0</v>
      </c>
      <c r="AH230" s="223">
        <f t="shared" si="62"/>
        <v>0</v>
      </c>
      <c r="AI230" s="223">
        <f t="shared" si="62"/>
        <v>0</v>
      </c>
      <c r="AJ230" s="223">
        <f t="shared" si="62"/>
        <v>0</v>
      </c>
      <c r="AK230" s="223">
        <f t="shared" si="62"/>
        <v>0</v>
      </c>
      <c r="AL230" s="223">
        <f t="shared" si="63"/>
        <v>0</v>
      </c>
      <c r="AM230" s="223">
        <f t="shared" si="63"/>
        <v>0</v>
      </c>
      <c r="AN230" s="223">
        <f t="shared" si="63"/>
        <v>0</v>
      </c>
      <c r="AO230" s="223">
        <f t="shared" si="63"/>
        <v>0</v>
      </c>
      <c r="AP230" s="223">
        <f t="shared" si="63"/>
        <v>0</v>
      </c>
      <c r="AQ230" s="223">
        <f t="shared" si="63"/>
        <v>0</v>
      </c>
      <c r="AR230" s="223">
        <f t="shared" si="63"/>
        <v>0</v>
      </c>
      <c r="AS230" s="223">
        <f t="shared" si="63"/>
        <v>0</v>
      </c>
      <c r="AT230" s="223">
        <f t="shared" si="63"/>
        <v>0</v>
      </c>
      <c r="AU230" s="223">
        <f t="shared" si="63"/>
        <v>0</v>
      </c>
      <c r="AV230" s="223">
        <f t="shared" si="63"/>
        <v>0</v>
      </c>
      <c r="AW230" s="223">
        <f t="shared" si="63"/>
        <v>0</v>
      </c>
      <c r="AX230" s="223">
        <f t="shared" si="63"/>
        <v>0</v>
      </c>
      <c r="AY230" s="223">
        <f t="shared" si="63"/>
        <v>0</v>
      </c>
      <c r="AZ230" s="223">
        <f t="shared" si="63"/>
        <v>0</v>
      </c>
      <c r="BA230" s="223">
        <f t="shared" si="63"/>
        <v>0</v>
      </c>
      <c r="BB230" s="223">
        <f t="shared" si="68"/>
        <v>0</v>
      </c>
      <c r="BC230" s="223">
        <f t="shared" si="66"/>
        <v>0</v>
      </c>
      <c r="BD230" s="223">
        <f t="shared" si="66"/>
        <v>0</v>
      </c>
      <c r="BE230" s="223">
        <f t="shared" si="66"/>
        <v>0</v>
      </c>
      <c r="BF230" s="223">
        <f t="shared" si="66"/>
        <v>0</v>
      </c>
      <c r="BG230" s="223">
        <f t="shared" si="66"/>
        <v>0</v>
      </c>
      <c r="BH230" s="223">
        <f t="shared" si="66"/>
        <v>0</v>
      </c>
      <c r="BI230" s="223">
        <f t="shared" si="66"/>
        <v>0</v>
      </c>
      <c r="BJ230" s="223">
        <f t="shared" si="66"/>
        <v>0</v>
      </c>
      <c r="BK230" s="223">
        <f t="shared" si="66"/>
        <v>0</v>
      </c>
      <c r="BL230" s="223">
        <f t="shared" si="66"/>
        <v>0</v>
      </c>
      <c r="BM230" s="223">
        <f t="shared" si="66"/>
        <v>0</v>
      </c>
      <c r="BN230" s="223">
        <f t="shared" si="66"/>
        <v>0</v>
      </c>
      <c r="BO230" s="223">
        <f t="shared" si="66"/>
        <v>0</v>
      </c>
      <c r="BP230" s="223">
        <f t="shared" si="66"/>
        <v>0</v>
      </c>
      <c r="BQ230" s="223">
        <f t="shared" si="66"/>
        <v>0</v>
      </c>
      <c r="BR230" s="223">
        <f t="shared" si="66"/>
        <v>0</v>
      </c>
      <c r="BS230" s="223">
        <f t="shared" si="67"/>
        <v>0</v>
      </c>
      <c r="BT230" s="223">
        <f t="shared" si="67"/>
        <v>0</v>
      </c>
      <c r="BU230" s="223">
        <f t="shared" si="67"/>
        <v>0</v>
      </c>
      <c r="BV230" s="223">
        <f t="shared" si="67"/>
        <v>0</v>
      </c>
      <c r="BW230" s="223">
        <f t="shared" si="67"/>
        <v>0</v>
      </c>
      <c r="BX230" s="234">
        <f t="shared" si="67"/>
        <v>0</v>
      </c>
      <c r="BY230" s="239">
        <f t="shared" si="67"/>
        <v>0</v>
      </c>
      <c r="BZ230" s="244">
        <f t="shared" si="67"/>
        <v>0</v>
      </c>
      <c r="CA230" s="244">
        <f t="shared" si="67"/>
        <v>0</v>
      </c>
      <c r="CB230" s="242">
        <f t="shared" si="67"/>
        <v>0</v>
      </c>
      <c r="CC230" s="242">
        <f t="shared" si="67"/>
        <v>0</v>
      </c>
      <c r="CD230" s="242">
        <f t="shared" si="67"/>
        <v>0</v>
      </c>
      <c r="CE230" s="242">
        <f t="shared" si="67"/>
        <v>0</v>
      </c>
      <c r="CF230" s="242">
        <f t="shared" si="67"/>
        <v>0</v>
      </c>
      <c r="CG230" s="242">
        <f t="shared" si="67"/>
        <v>0</v>
      </c>
      <c r="CH230" s="242">
        <f t="shared" si="67"/>
        <v>0</v>
      </c>
      <c r="CI230" s="241">
        <f t="shared" si="65"/>
        <v>0</v>
      </c>
      <c r="CJ230" s="241">
        <f t="shared" si="65"/>
        <v>0</v>
      </c>
      <c r="CK230" s="241">
        <f t="shared" si="65"/>
        <v>0</v>
      </c>
      <c r="CL230" s="241">
        <f t="shared" si="65"/>
        <v>0</v>
      </c>
      <c r="CM230" s="241">
        <f t="shared" si="65"/>
        <v>0</v>
      </c>
      <c r="CN230" s="241">
        <f t="shared" si="65"/>
        <v>0</v>
      </c>
      <c r="CO230" s="241">
        <f t="shared" si="65"/>
        <v>0</v>
      </c>
      <c r="CP230" s="241">
        <f t="shared" si="65"/>
        <v>0</v>
      </c>
      <c r="CQ230" s="241">
        <f t="shared" si="65"/>
        <v>0</v>
      </c>
      <c r="CR230" s="241">
        <f t="shared" si="65"/>
        <v>0</v>
      </c>
      <c r="CS230" s="241">
        <f t="shared" si="65"/>
        <v>0</v>
      </c>
      <c r="CT230" s="241">
        <f t="shared" si="65"/>
        <v>0</v>
      </c>
      <c r="CU230" s="223">
        <f t="shared" si="65"/>
        <v>0</v>
      </c>
      <c r="CV230" s="223">
        <f t="shared" si="65"/>
        <v>0</v>
      </c>
      <c r="CW230" s="223">
        <f t="shared" si="69"/>
        <v>0</v>
      </c>
      <c r="CX230" s="223">
        <f t="shared" si="69"/>
        <v>0</v>
      </c>
      <c r="CY230" s="223">
        <f t="shared" si="69"/>
        <v>0</v>
      </c>
      <c r="CZ230" s="223">
        <f t="shared" si="69"/>
        <v>0</v>
      </c>
      <c r="DA230" s="223">
        <f t="shared" si="69"/>
        <v>0</v>
      </c>
      <c r="DB230" s="191"/>
      <c r="DC230" s="191"/>
      <c r="DD230" s="191"/>
      <c r="DE230" s="191"/>
      <c r="DF230" s="191"/>
      <c r="DG230" s="191"/>
      <c r="DH230" s="191"/>
      <c r="DI230" s="191"/>
      <c r="DJ230" s="191"/>
      <c r="DK230" s="191"/>
      <c r="DL230" s="191"/>
      <c r="DM230" s="191"/>
      <c r="DN230" s="191"/>
      <c r="DO230" s="191"/>
      <c r="DP230" s="191"/>
      <c r="DQ230" s="191"/>
      <c r="DR230" s="191"/>
      <c r="DS230" s="230">
        <f t="shared" si="46"/>
        <v>0</v>
      </c>
      <c r="DT230" s="191"/>
      <c r="DU230" s="191"/>
      <c r="DV230" s="191"/>
      <c r="DW230" s="191"/>
      <c r="DX230" s="191"/>
      <c r="DY230" s="191"/>
      <c r="DZ230" s="191"/>
      <c r="EA230" s="191"/>
      <c r="EB230" s="191"/>
      <c r="EC230" s="191"/>
      <c r="ED230" s="191"/>
      <c r="EE230" s="191"/>
      <c r="EF230" s="191"/>
      <c r="EG230" s="191"/>
      <c r="EH230" s="191"/>
      <c r="EI230" s="191"/>
    </row>
    <row r="231" spans="1:139" x14ac:dyDescent="0.35">
      <c r="A231" s="191">
        <f t="shared" si="45"/>
        <v>0</v>
      </c>
      <c r="B231" s="191">
        <f t="shared" si="47"/>
        <v>111</v>
      </c>
      <c r="C231" s="191"/>
      <c r="D231" s="191"/>
      <c r="E231" s="191" t="s">
        <v>418</v>
      </c>
      <c r="F231" s="191"/>
      <c r="G231" s="223">
        <f t="shared" si="64"/>
        <v>0</v>
      </c>
      <c r="H231" s="223">
        <f t="shared" si="64"/>
        <v>0</v>
      </c>
      <c r="I231" s="223">
        <f t="shared" si="64"/>
        <v>0</v>
      </c>
      <c r="J231" s="223">
        <f t="shared" si="64"/>
        <v>0</v>
      </c>
      <c r="K231" s="223">
        <f t="shared" si="64"/>
        <v>0</v>
      </c>
      <c r="L231" s="223">
        <f t="shared" si="64"/>
        <v>0</v>
      </c>
      <c r="M231" s="223">
        <f t="shared" si="64"/>
        <v>0</v>
      </c>
      <c r="N231" s="223">
        <f t="shared" si="64"/>
        <v>0</v>
      </c>
      <c r="O231" s="223">
        <f t="shared" si="64"/>
        <v>0</v>
      </c>
      <c r="P231" s="223">
        <f t="shared" si="64"/>
        <v>0</v>
      </c>
      <c r="Q231" s="223">
        <f t="shared" si="64"/>
        <v>0</v>
      </c>
      <c r="R231" s="223">
        <f t="shared" si="64"/>
        <v>0</v>
      </c>
      <c r="S231" s="223">
        <f t="shared" si="64"/>
        <v>0</v>
      </c>
      <c r="T231" s="223">
        <f t="shared" si="64"/>
        <v>0</v>
      </c>
      <c r="U231" s="223">
        <f t="shared" si="64"/>
        <v>0</v>
      </c>
      <c r="V231" s="223">
        <f t="shared" si="62"/>
        <v>0</v>
      </c>
      <c r="W231" s="223">
        <f t="shared" si="62"/>
        <v>0</v>
      </c>
      <c r="X231" s="223">
        <f t="shared" si="62"/>
        <v>0</v>
      </c>
      <c r="Y231" s="223">
        <f t="shared" si="62"/>
        <v>0</v>
      </c>
      <c r="Z231" s="223">
        <f t="shared" si="62"/>
        <v>0</v>
      </c>
      <c r="AA231" s="223">
        <f t="shared" si="62"/>
        <v>0</v>
      </c>
      <c r="AB231" s="223">
        <f t="shared" si="62"/>
        <v>0</v>
      </c>
      <c r="AC231" s="223">
        <f t="shared" si="62"/>
        <v>0</v>
      </c>
      <c r="AD231" s="223">
        <f t="shared" si="62"/>
        <v>0</v>
      </c>
      <c r="AE231" s="223">
        <f t="shared" si="62"/>
        <v>0</v>
      </c>
      <c r="AF231" s="223">
        <f t="shared" si="62"/>
        <v>0</v>
      </c>
      <c r="AG231" s="223">
        <f t="shared" si="62"/>
        <v>0</v>
      </c>
      <c r="AH231" s="223">
        <f t="shared" si="62"/>
        <v>0</v>
      </c>
      <c r="AI231" s="223">
        <f t="shared" si="62"/>
        <v>0</v>
      </c>
      <c r="AJ231" s="223">
        <f t="shared" si="62"/>
        <v>0</v>
      </c>
      <c r="AK231" s="223">
        <f>MIN(AK$119,$A231)</f>
        <v>0</v>
      </c>
      <c r="AL231" s="223">
        <f t="shared" si="63"/>
        <v>0</v>
      </c>
      <c r="AM231" s="223">
        <f t="shared" si="63"/>
        <v>0</v>
      </c>
      <c r="AN231" s="223">
        <f t="shared" si="63"/>
        <v>0</v>
      </c>
      <c r="AO231" s="223">
        <f t="shared" si="63"/>
        <v>0</v>
      </c>
      <c r="AP231" s="223">
        <f t="shared" si="63"/>
        <v>0</v>
      </c>
      <c r="AQ231" s="223">
        <f t="shared" si="63"/>
        <v>0</v>
      </c>
      <c r="AR231" s="223">
        <f t="shared" si="63"/>
        <v>0</v>
      </c>
      <c r="AS231" s="223">
        <f t="shared" si="63"/>
        <v>0</v>
      </c>
      <c r="AT231" s="223">
        <f t="shared" si="63"/>
        <v>0</v>
      </c>
      <c r="AU231" s="223">
        <f t="shared" si="63"/>
        <v>0</v>
      </c>
      <c r="AV231" s="223">
        <f t="shared" si="63"/>
        <v>0</v>
      </c>
      <c r="AW231" s="223">
        <f t="shared" si="63"/>
        <v>0</v>
      </c>
      <c r="AX231" s="223">
        <f t="shared" si="63"/>
        <v>0</v>
      </c>
      <c r="AY231" s="223">
        <f t="shared" si="63"/>
        <v>0</v>
      </c>
      <c r="AZ231" s="223">
        <f t="shared" si="63"/>
        <v>0</v>
      </c>
      <c r="BA231" s="223">
        <f t="shared" si="63"/>
        <v>0</v>
      </c>
      <c r="BB231" s="223">
        <f t="shared" si="68"/>
        <v>0</v>
      </c>
      <c r="BC231" s="223">
        <f t="shared" si="66"/>
        <v>0</v>
      </c>
      <c r="BD231" s="223">
        <f t="shared" si="66"/>
        <v>0</v>
      </c>
      <c r="BE231" s="223">
        <f t="shared" si="66"/>
        <v>0</v>
      </c>
      <c r="BF231" s="223">
        <f t="shared" si="66"/>
        <v>0</v>
      </c>
      <c r="BG231" s="223">
        <f t="shared" si="66"/>
        <v>0</v>
      </c>
      <c r="BH231" s="223">
        <f t="shared" si="66"/>
        <v>0</v>
      </c>
      <c r="BI231" s="223">
        <f t="shared" si="66"/>
        <v>0</v>
      </c>
      <c r="BJ231" s="223">
        <f t="shared" si="66"/>
        <v>0</v>
      </c>
      <c r="BK231" s="223">
        <f t="shared" si="66"/>
        <v>0</v>
      </c>
      <c r="BL231" s="223">
        <f t="shared" si="66"/>
        <v>0</v>
      </c>
      <c r="BM231" s="223">
        <f t="shared" si="66"/>
        <v>0</v>
      </c>
      <c r="BN231" s="223">
        <f t="shared" si="66"/>
        <v>0</v>
      </c>
      <c r="BO231" s="223">
        <f t="shared" si="66"/>
        <v>0</v>
      </c>
      <c r="BP231" s="223">
        <f t="shared" si="66"/>
        <v>0</v>
      </c>
      <c r="BQ231" s="223">
        <f t="shared" si="66"/>
        <v>0</v>
      </c>
      <c r="BR231" s="223">
        <f t="shared" si="66"/>
        <v>0</v>
      </c>
      <c r="BS231" s="223">
        <f t="shared" si="67"/>
        <v>0</v>
      </c>
      <c r="BT231" s="223">
        <f t="shared" si="67"/>
        <v>0</v>
      </c>
      <c r="BU231" s="223">
        <f t="shared" si="67"/>
        <v>0</v>
      </c>
      <c r="BV231" s="223">
        <f t="shared" si="67"/>
        <v>0</v>
      </c>
      <c r="BW231" s="223">
        <f t="shared" si="67"/>
        <v>0</v>
      </c>
      <c r="BX231" s="234">
        <f t="shared" si="67"/>
        <v>0</v>
      </c>
      <c r="BY231" s="239">
        <f t="shared" si="67"/>
        <v>0</v>
      </c>
      <c r="BZ231" s="244">
        <f t="shared" si="67"/>
        <v>0</v>
      </c>
      <c r="CA231" s="244">
        <f t="shared" si="67"/>
        <v>0</v>
      </c>
      <c r="CB231" s="242">
        <f t="shared" si="67"/>
        <v>0</v>
      </c>
      <c r="CC231" s="242">
        <f t="shared" si="67"/>
        <v>0</v>
      </c>
      <c r="CD231" s="242">
        <f t="shared" si="67"/>
        <v>0</v>
      </c>
      <c r="CE231" s="242">
        <f t="shared" si="67"/>
        <v>0</v>
      </c>
      <c r="CF231" s="242">
        <f t="shared" si="67"/>
        <v>0</v>
      </c>
      <c r="CG231" s="242">
        <f t="shared" si="67"/>
        <v>0</v>
      </c>
      <c r="CH231" s="242">
        <f t="shared" si="67"/>
        <v>0</v>
      </c>
      <c r="CI231" s="241">
        <f t="shared" si="65"/>
        <v>0</v>
      </c>
      <c r="CJ231" s="241">
        <f t="shared" si="65"/>
        <v>0</v>
      </c>
      <c r="CK231" s="223">
        <f t="shared" si="65"/>
        <v>0</v>
      </c>
      <c r="CL231" s="223">
        <f t="shared" si="65"/>
        <v>0</v>
      </c>
      <c r="CM231" s="223">
        <f t="shared" si="65"/>
        <v>0</v>
      </c>
      <c r="CN231" s="223">
        <f t="shared" si="65"/>
        <v>0</v>
      </c>
      <c r="CO231" s="223">
        <f t="shared" si="65"/>
        <v>0</v>
      </c>
      <c r="CP231" s="223">
        <f t="shared" si="65"/>
        <v>0</v>
      </c>
      <c r="CQ231" s="223">
        <f t="shared" si="65"/>
        <v>0</v>
      </c>
      <c r="CR231" s="223">
        <f t="shared" si="65"/>
        <v>0</v>
      </c>
      <c r="CS231" s="223">
        <f t="shared" si="65"/>
        <v>0</v>
      </c>
      <c r="CT231" s="223">
        <f t="shared" si="65"/>
        <v>0</v>
      </c>
      <c r="CU231" s="223">
        <f t="shared" si="65"/>
        <v>0</v>
      </c>
      <c r="CV231" s="223">
        <f>MIN(CV$119,$A231)</f>
        <v>0</v>
      </c>
      <c r="CW231" s="223">
        <f t="shared" si="69"/>
        <v>0</v>
      </c>
      <c r="CX231" s="223">
        <f t="shared" si="69"/>
        <v>0</v>
      </c>
      <c r="CY231" s="223">
        <f t="shared" si="69"/>
        <v>0</v>
      </c>
      <c r="CZ231" s="223">
        <f t="shared" si="69"/>
        <v>0</v>
      </c>
      <c r="DA231" s="223">
        <f t="shared" si="69"/>
        <v>0</v>
      </c>
      <c r="DB231" s="191"/>
      <c r="DC231" s="191"/>
      <c r="DD231" s="191"/>
      <c r="DE231" s="191"/>
      <c r="DF231" s="191"/>
      <c r="DG231" s="191"/>
      <c r="DH231" s="191"/>
      <c r="DI231" s="191"/>
      <c r="DJ231" s="191"/>
      <c r="DK231" s="191"/>
      <c r="DL231" s="191"/>
      <c r="DM231" s="191"/>
      <c r="DN231" s="191"/>
      <c r="DO231" s="191"/>
      <c r="DP231" s="191"/>
      <c r="DQ231" s="191"/>
      <c r="DR231" s="191"/>
      <c r="DS231" s="246">
        <f t="shared" si="46"/>
        <v>0</v>
      </c>
      <c r="DT231" s="191"/>
      <c r="DU231" s="191"/>
      <c r="DV231" s="191"/>
      <c r="DW231" s="191"/>
      <c r="DX231" s="191"/>
      <c r="DY231" s="191"/>
      <c r="DZ231" s="191"/>
      <c r="EA231" s="191"/>
      <c r="EB231" s="191"/>
      <c r="EC231" s="191"/>
      <c r="ED231" s="191"/>
      <c r="EE231" s="191"/>
      <c r="EF231" s="191"/>
      <c r="EG231" s="191"/>
      <c r="EH231" s="191"/>
      <c r="EI231" s="191"/>
    </row>
    <row r="232" spans="1:139" x14ac:dyDescent="0.35">
      <c r="A232" s="191"/>
      <c r="B232" s="191"/>
      <c r="C232" s="191"/>
      <c r="D232" s="191"/>
      <c r="E232" s="191"/>
      <c r="F232" s="191"/>
      <c r="G232" s="191"/>
      <c r="H232" s="191"/>
      <c r="I232" s="191"/>
      <c r="J232" s="191"/>
      <c r="K232" s="191"/>
      <c r="L232" s="191"/>
      <c r="M232" s="191"/>
      <c r="N232" s="191"/>
      <c r="O232" s="191"/>
      <c r="P232" s="191"/>
      <c r="Q232" s="191"/>
      <c r="R232" s="191"/>
      <c r="S232" s="191"/>
      <c r="T232" s="191"/>
      <c r="U232" s="191"/>
      <c r="V232" s="191"/>
      <c r="W232" s="191"/>
      <c r="X232" s="191"/>
      <c r="Y232" s="191"/>
      <c r="Z232" s="191"/>
      <c r="AA232" s="191"/>
      <c r="AB232" s="191"/>
      <c r="AC232" s="191"/>
      <c r="AD232" s="191"/>
      <c r="AE232" s="191"/>
      <c r="AF232" s="191"/>
      <c r="AG232" s="191"/>
      <c r="AH232" s="191"/>
      <c r="AI232" s="191"/>
      <c r="AJ232" s="191"/>
      <c r="AK232" s="191"/>
      <c r="AL232" s="191"/>
      <c r="AM232" s="191"/>
      <c r="AN232" s="191"/>
      <c r="AO232" s="191"/>
      <c r="AP232" s="191"/>
      <c r="AQ232" s="191"/>
      <c r="AR232" s="191"/>
      <c r="AS232" s="191"/>
      <c r="AT232" s="191"/>
      <c r="AU232" s="191"/>
      <c r="AV232" s="191"/>
      <c r="AW232" s="191"/>
      <c r="AX232" s="191"/>
      <c r="AY232" s="191"/>
      <c r="AZ232" s="191"/>
      <c r="BA232" s="191"/>
      <c r="BB232" s="191"/>
      <c r="BC232" s="191"/>
      <c r="BD232" s="191"/>
      <c r="BE232" s="191"/>
      <c r="BF232" s="191"/>
      <c r="BG232" s="191"/>
      <c r="BH232" s="191"/>
      <c r="BI232" s="191"/>
      <c r="BJ232" s="191"/>
      <c r="BK232" s="191"/>
      <c r="BL232" s="191"/>
      <c r="BM232" s="191"/>
      <c r="BN232" s="191"/>
      <c r="BO232" s="191"/>
      <c r="BP232" s="191"/>
      <c r="BQ232" s="191"/>
      <c r="BR232" s="191"/>
      <c r="BS232" s="191"/>
      <c r="BT232" s="191"/>
      <c r="BU232" s="191"/>
      <c r="BV232" s="191"/>
      <c r="BW232" s="191"/>
      <c r="BX232" s="191"/>
      <c r="BY232" s="191"/>
      <c r="BZ232" s="191"/>
      <c r="CA232" s="191"/>
      <c r="CB232" s="191"/>
      <c r="CC232" s="191"/>
      <c r="CD232" s="191"/>
      <c r="CE232" s="191"/>
      <c r="CF232" s="191"/>
      <c r="CG232" s="191"/>
      <c r="CH232" s="191"/>
      <c r="CI232" s="191"/>
      <c r="CJ232" s="191"/>
      <c r="CK232" s="191"/>
      <c r="CL232" s="191"/>
      <c r="CM232" s="191"/>
      <c r="CN232" s="191"/>
      <c r="CO232" s="191"/>
      <c r="CP232" s="191"/>
      <c r="CQ232" s="191"/>
      <c r="CR232" s="191"/>
      <c r="CS232" s="191"/>
      <c r="CT232" s="191"/>
      <c r="CU232" s="191"/>
      <c r="CV232" s="191"/>
      <c r="CW232" s="191"/>
      <c r="CX232" s="191"/>
      <c r="CY232" s="191"/>
      <c r="CZ232" s="191"/>
      <c r="DA232" s="191"/>
      <c r="DB232" s="191"/>
      <c r="DC232" s="191"/>
      <c r="DD232" s="191"/>
      <c r="DE232" s="191"/>
      <c r="DF232" s="191"/>
      <c r="DG232" s="191"/>
      <c r="DH232" s="191"/>
      <c r="DI232" s="191"/>
      <c r="DJ232" s="191"/>
      <c r="DK232" s="191"/>
      <c r="DL232" s="191"/>
      <c r="DM232" s="191"/>
      <c r="DN232" s="191"/>
      <c r="DO232" s="191"/>
      <c r="DP232" s="191"/>
      <c r="DQ232" s="191"/>
      <c r="DR232" s="191"/>
      <c r="DS232" s="191"/>
      <c r="DT232" s="191"/>
      <c r="DU232" s="191"/>
      <c r="DV232" s="191"/>
      <c r="DW232" s="191"/>
      <c r="DX232" s="191"/>
      <c r="DY232" s="191"/>
      <c r="DZ232" s="191"/>
      <c r="EA232" s="191"/>
      <c r="EB232" s="191"/>
      <c r="EC232" s="191"/>
      <c r="ED232" s="191"/>
      <c r="EE232" s="191"/>
      <c r="EF232" s="191"/>
      <c r="EG232" s="191"/>
      <c r="EH232" s="191"/>
      <c r="EI232" s="191"/>
    </row>
    <row r="233" spans="1:139" x14ac:dyDescent="0.35">
      <c r="A233" s="191"/>
      <c r="B233" s="191"/>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1"/>
      <c r="BE233" s="191"/>
      <c r="BF233" s="191"/>
      <c r="BG233" s="191"/>
      <c r="BH233" s="191"/>
      <c r="BI233" s="191"/>
      <c r="BJ233" s="191"/>
      <c r="BK233" s="191"/>
      <c r="BL233" s="191"/>
      <c r="BM233" s="191"/>
      <c r="BN233" s="191"/>
      <c r="BO233" s="191"/>
      <c r="BP233" s="191"/>
      <c r="BQ233" s="191"/>
      <c r="BR233" s="191"/>
      <c r="BS233" s="191"/>
      <c r="BT233" s="191"/>
      <c r="BU233" s="191"/>
      <c r="BV233" s="191"/>
      <c r="BW233" s="191"/>
      <c r="BX233" s="191"/>
      <c r="BY233" s="191"/>
      <c r="BZ233" s="191"/>
      <c r="CA233" s="191"/>
      <c r="CB233" s="191"/>
      <c r="CC233" s="191"/>
      <c r="CD233" s="191"/>
      <c r="CE233" s="191"/>
      <c r="CF233" s="191"/>
      <c r="CG233" s="191"/>
      <c r="CH233" s="191"/>
      <c r="CI233" s="191"/>
      <c r="CJ233" s="191"/>
      <c r="CK233" s="191"/>
      <c r="CL233" s="191"/>
      <c r="CM233" s="191"/>
      <c r="CN233" s="191"/>
      <c r="CO233" s="191"/>
      <c r="CP233" s="191"/>
      <c r="CQ233" s="191"/>
      <c r="CR233" s="191"/>
      <c r="CS233" s="191"/>
      <c r="CT233" s="191"/>
      <c r="CU233" s="191"/>
      <c r="CV233" s="191"/>
      <c r="CW233" s="191"/>
      <c r="CX233" s="191"/>
      <c r="CY233" s="191"/>
      <c r="CZ233" s="191"/>
      <c r="DA233" s="191"/>
      <c r="DB233" s="191"/>
      <c r="DC233" s="191"/>
      <c r="DD233" s="191"/>
      <c r="DE233" s="191"/>
      <c r="DF233" s="191"/>
      <c r="DG233" s="191"/>
      <c r="DH233" s="191"/>
      <c r="DI233" s="191"/>
      <c r="DJ233" s="191"/>
      <c r="DK233" s="191"/>
      <c r="DL233" s="191"/>
      <c r="DM233" s="191"/>
      <c r="DN233" s="191"/>
      <c r="DO233" s="191"/>
      <c r="DP233" s="191"/>
      <c r="DQ233" s="191"/>
      <c r="DR233" s="191"/>
      <c r="DS233" s="191"/>
      <c r="DT233" s="191"/>
      <c r="DU233" s="191"/>
      <c r="DV233" s="191"/>
      <c r="DW233" s="191"/>
      <c r="DX233" s="191"/>
      <c r="DY233" s="191"/>
      <c r="DZ233" s="191"/>
      <c r="EA233" s="191"/>
      <c r="EB233" s="191"/>
      <c r="EC233" s="191"/>
      <c r="ED233" s="191"/>
      <c r="EE233" s="191"/>
      <c r="EF233" s="191"/>
      <c r="EG233" s="191"/>
      <c r="EH233" s="191"/>
      <c r="EI233" s="191"/>
    </row>
    <row r="234" spans="1:139" x14ac:dyDescent="0.35">
      <c r="A234" s="247"/>
      <c r="B234" s="247"/>
      <c r="C234" s="247"/>
      <c r="D234" s="247"/>
      <c r="E234" s="247"/>
      <c r="F234" s="247"/>
      <c r="G234" s="247"/>
      <c r="H234" s="247"/>
      <c r="I234" s="247"/>
      <c r="J234" s="247"/>
      <c r="K234" s="247"/>
      <c r="L234" s="247"/>
      <c r="M234" s="247"/>
      <c r="N234" s="247"/>
      <c r="O234" s="247"/>
      <c r="P234" s="247"/>
      <c r="Q234" s="247"/>
      <c r="R234" s="247"/>
      <c r="S234" s="247"/>
      <c r="T234" s="247"/>
      <c r="U234" s="247"/>
      <c r="V234" s="247"/>
      <c r="W234" s="247"/>
      <c r="X234" s="247"/>
      <c r="Y234" s="247"/>
      <c r="Z234" s="247"/>
      <c r="AA234" s="247"/>
      <c r="AB234" s="247"/>
      <c r="AC234" s="247"/>
      <c r="AD234" s="247"/>
      <c r="AE234" s="247"/>
      <c r="AF234" s="247"/>
      <c r="AG234" s="247"/>
      <c r="AH234" s="247"/>
      <c r="AI234" s="247"/>
      <c r="AJ234" s="247"/>
      <c r="AK234" s="247"/>
      <c r="AL234" s="247"/>
      <c r="AM234" s="247"/>
      <c r="AN234" s="247"/>
      <c r="AO234" s="247"/>
      <c r="AP234" s="247"/>
      <c r="AQ234" s="247"/>
      <c r="AR234" s="247"/>
      <c r="AS234" s="247"/>
      <c r="AT234" s="247"/>
      <c r="AU234" s="247"/>
      <c r="AV234" s="247"/>
      <c r="AW234" s="247"/>
      <c r="AX234" s="247"/>
      <c r="AY234" s="247"/>
      <c r="AZ234" s="247"/>
      <c r="BA234" s="247"/>
      <c r="BB234" s="247"/>
      <c r="BC234" s="247"/>
      <c r="BD234" s="247"/>
      <c r="BE234" s="247"/>
      <c r="BF234" s="247"/>
      <c r="BG234" s="247"/>
      <c r="BH234" s="247"/>
      <c r="BI234" s="247"/>
      <c r="BJ234" s="247"/>
      <c r="BK234" s="247"/>
      <c r="BL234" s="247"/>
      <c r="BM234" s="247"/>
      <c r="BN234" s="247"/>
      <c r="BO234" s="247"/>
      <c r="BP234" s="247"/>
      <c r="BQ234" s="247"/>
      <c r="BR234" s="247"/>
      <c r="BS234" s="247"/>
      <c r="BT234" s="247"/>
      <c r="BU234" s="247"/>
      <c r="BV234" s="247"/>
      <c r="BW234" s="247"/>
      <c r="BX234" s="247"/>
      <c r="BY234" s="247"/>
      <c r="BZ234" s="247"/>
      <c r="CA234" s="247"/>
      <c r="CB234" s="247"/>
      <c r="CC234" s="247"/>
      <c r="CD234" s="247"/>
      <c r="CE234" s="247"/>
      <c r="CF234" s="247"/>
      <c r="CG234" s="247"/>
      <c r="CH234" s="247"/>
      <c r="CI234" s="247"/>
      <c r="CJ234" s="247"/>
      <c r="CK234" s="247"/>
      <c r="CL234" s="247"/>
      <c r="CM234" s="247"/>
      <c r="CN234" s="247"/>
      <c r="CO234" s="247"/>
      <c r="CP234" s="247"/>
      <c r="CQ234" s="247"/>
      <c r="CR234" s="247"/>
      <c r="CS234" s="247"/>
      <c r="CT234" s="247"/>
      <c r="CU234" s="247"/>
      <c r="CV234" s="247"/>
      <c r="CW234" s="247"/>
      <c r="CX234" s="247"/>
      <c r="CY234" s="247"/>
      <c r="CZ234" s="247"/>
      <c r="DA234" s="247"/>
      <c r="DB234" s="247"/>
      <c r="DC234" s="247"/>
      <c r="DD234" s="247"/>
      <c r="DE234" s="247"/>
      <c r="DF234" s="247"/>
      <c r="DG234" s="247"/>
      <c r="DH234" s="247"/>
      <c r="DI234" s="247"/>
      <c r="DJ234" s="247"/>
      <c r="DK234" s="247"/>
      <c r="DL234" s="247"/>
      <c r="DM234" s="247"/>
      <c r="DN234" s="247"/>
      <c r="DO234" s="247"/>
      <c r="DP234" s="247"/>
      <c r="DQ234" s="247"/>
      <c r="DR234" s="247"/>
      <c r="DS234" s="247"/>
      <c r="DT234" s="247"/>
      <c r="DU234" s="247"/>
      <c r="DV234" s="247"/>
      <c r="DW234" s="247"/>
      <c r="DX234" s="247"/>
      <c r="DY234" s="247"/>
      <c r="DZ234" s="247"/>
      <c r="EA234" s="247"/>
      <c r="EB234" s="247"/>
      <c r="EC234" s="247"/>
      <c r="ED234" s="247"/>
      <c r="EE234" s="247"/>
      <c r="EF234" s="247"/>
      <c r="EG234" s="247"/>
      <c r="EH234" s="247"/>
      <c r="EI234" s="247"/>
    </row>
  </sheetData>
  <sheetProtection password="D4C3" sheet="1" formatCells="0" formatColumns="0" formatRows="0" insertColumns="0" insertRows="0" insertHyperlinks="0" deleteColumns="0" deleteRows="0" sort="0" autoFilter="0" pivotTables="0"/>
  <protectedRanges>
    <protectedRange sqref="F1 I1 L1 AV1 C105:E105" name="Calcs"/>
  </protectedRanges>
  <conditionalFormatting sqref="EA122:EA220 A119:EI119 DS122:DS231 G121:DA231 G105 AA105:DA105 A121:A231">
    <cfRule type="cellIs" dxfId="1" priority="1" stopIfTrue="1" operator="equal">
      <formula>0</formula>
    </cfRule>
  </conditionalFormatting>
  <pageMargins left="0.64" right="0.48" top="1" bottom="1" header="0.5" footer="0.5"/>
  <pageSetup scale="99" orientation="landscape" r:id="rId1"/>
  <headerFooter alignWithMargins="0">
    <oddHeader>&amp;L&amp;G</oddHeader>
    <oddFooter>&amp;L&amp;8&amp;Z&amp;F&amp;C&amp;8Created By:  Jon Chilcote
Version: 07/23/04
&amp;R&amp;8&amp;D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EI240"/>
  <sheetViews>
    <sheetView topLeftCell="A64" workbookViewId="0">
      <selection activeCell="C87" sqref="C87"/>
    </sheetView>
  </sheetViews>
  <sheetFormatPr defaultColWidth="8.84375" defaultRowHeight="15.5" x14ac:dyDescent="0.35"/>
  <cols>
    <col min="1" max="1" width="13.23046875" style="94" customWidth="1"/>
    <col min="2" max="2" width="23.4609375" style="94" customWidth="1"/>
    <col min="3" max="17" width="8.84375" style="94"/>
    <col min="18" max="18" width="8.4609375" style="94" customWidth="1"/>
    <col min="19" max="21" width="8.84375" style="94"/>
    <col min="22" max="22" width="19.4609375" style="94" customWidth="1"/>
    <col min="23" max="23" width="2.84375" style="94" customWidth="1"/>
    <col min="24" max="24" width="37.84375" style="94" customWidth="1"/>
    <col min="25" max="25" width="3.53515625" style="94" customWidth="1"/>
    <col min="26" max="26" width="3.4609375" style="94" customWidth="1"/>
    <col min="27" max="27" width="3.765625" style="94" customWidth="1"/>
    <col min="28" max="28" width="9.4609375" style="94" customWidth="1"/>
    <col min="29" max="29" width="3" style="94" customWidth="1"/>
    <col min="30" max="30" width="3.765625" style="94" customWidth="1"/>
    <col min="31" max="31" width="8.23046875" style="94" customWidth="1"/>
    <col min="32" max="32" width="6.765625" style="94" customWidth="1"/>
    <col min="33" max="33" width="8.84375" style="94"/>
    <col min="34" max="34" width="3.23046875" style="94" customWidth="1"/>
    <col min="35" max="35" width="2.84375" style="94" customWidth="1"/>
    <col min="36" max="39" width="3.4609375" style="94" customWidth="1"/>
    <col min="40" max="40" width="2.765625" style="94" customWidth="1"/>
    <col min="41" max="41" width="3.07421875" style="94" customWidth="1"/>
    <col min="42" max="42" width="7.4609375" style="94" customWidth="1"/>
    <col min="43" max="53" width="8.84375" style="94"/>
    <col min="54" max="54" width="23.4609375" style="94" customWidth="1"/>
    <col min="55" max="16384" width="8.84375" style="94"/>
  </cols>
  <sheetData>
    <row r="1" spans="1:73" ht="16" thickBot="1" x14ac:dyDescent="0.4">
      <c r="B1" s="153" t="s">
        <v>68</v>
      </c>
      <c r="C1" s="154">
        <f>H111</f>
        <v>16</v>
      </c>
      <c r="D1" s="155"/>
      <c r="E1" s="153" t="s">
        <v>106</v>
      </c>
      <c r="F1" s="108">
        <v>1</v>
      </c>
      <c r="G1" s="155"/>
      <c r="H1" s="153" t="s">
        <v>120</v>
      </c>
      <c r="I1" s="108">
        <v>1</v>
      </c>
      <c r="K1" s="153" t="s">
        <v>107</v>
      </c>
      <c r="L1" s="108">
        <v>1</v>
      </c>
      <c r="N1" s="153" t="s">
        <v>121</v>
      </c>
      <c r="O1" s="156">
        <f>IF(C1=1,LOOKUP(F1,A5:A67,C5:C67), IF(C1=2,LOOKUP(F1,A5:A67,D5:D67),IF(C1=3,LOOKUP(F1,A5:A67,E5:E67),IF(C1=4,LOOKUP(F1,A5:A67,F5:F67), IF(C1=5,LOOKUP(F1,A5:A67,G5:G67), IF(C1=6,LOOKUP(F1,A5:A67,H5:H67),P1))))))</f>
        <v>63</v>
      </c>
      <c r="P1" s="156">
        <f>IF(C1=7,LOOKUP(F1,A5:A67,I5:I67), IF(C1=8,LOOKUP(F1,A5:A67,J5:J67),IF(C1=9,LOOKUP(F1,A5:A67,K5:K67),IF(C1=10,LOOKUP(F1,A5:A67,L5:L67), IF(C1=11,LOOKUP(F1,A5:A67,M5:M67), IF(C1=12,LOOKUP(F1,A5:A67,N5:N67),Q1))))))</f>
        <v>63</v>
      </c>
      <c r="Q1" s="154">
        <f>IF(C1=13,LOOKUP(F1,A5:A67,O5:O67), IF(C1=14,LOOKUP(F1,A5:A67,P5:P67),IF(C1=15,LOOKUP(F1,A5:A67,Q5:Q67),IF(C1=16,LOOKUP(F1,A5:A67,R5:R67), IF(C1=17,LOOKUP(F1,A5:A67,S5:S67), IF(C1=18,LOOKUP(F1,A5:A67,T5:T67),"N/A"))))))</f>
        <v>63</v>
      </c>
      <c r="S1" s="153" t="s">
        <v>13</v>
      </c>
      <c r="T1" s="154">
        <f>IF(L1=1,LOOKUP(I1,A72:A91,C72:C91), IF(L1=2,LOOKUP(I1,A72:A91,D72:D91),IF(L1=3,LOOKUP(I1,A72:A91,E72:E91),IF(L1=4,LOOKUP(I1,A72:A91,F72:F91), IF(L1=5,LOOKUP(I1,A72:A91,G72:G91), IF(L1=6,LOOKUP(I1,A72:A91,H72:H91),IF(L1=7,LOOKUP(I1,A72:A91,I72:I91), U1)))))))</f>
        <v>60</v>
      </c>
      <c r="U1" s="154" t="str">
        <f>IF(L1=8,LOOKUP(I1,A72:A91,J72:J91), IF(L1=9,LOOKUP(I1,A72:A91,K72:K91), "N/A"))</f>
        <v>N/A</v>
      </c>
      <c r="W1" s="157" t="s">
        <v>14</v>
      </c>
      <c r="X1" s="154">
        <f>IF(L1=1,LOOKUP(I1,A72:A91,M72:M91), IF(L1=2,LOOKUP(I1,A72:A91,N72:N91),IF(L1=3,LOOKUP(I1,A72:A91,O72:O91),IF(L1=4,LOOKUP(I1,A72:A91,P72:P91), IF(L1=5,LOOKUP(I1,A72:A91,Q72:Q91), IF(L1=6,LOOKUP(I1,A72:A91,R72:R91),IF(L1=7,LOOKUP(I1,A72:A91,S72:S91), Y1)))))))</f>
        <v>60</v>
      </c>
      <c r="Y1" s="154" t="str">
        <f>IF(L1=8,LOOKUP(I1,A72:A91,T72:T91), IF(L1=9,LOOKUP(I1,A72:A91,U72:U91), "N/A"))</f>
        <v>N/A</v>
      </c>
      <c r="AA1" s="153" t="s">
        <v>122</v>
      </c>
      <c r="AB1" s="157">
        <f>(O1/(T1/100))</f>
        <v>105</v>
      </c>
      <c r="AD1" s="153" t="s">
        <v>123</v>
      </c>
      <c r="AE1" s="157">
        <f>(O1/(X1/100))</f>
        <v>105</v>
      </c>
      <c r="AG1" s="157" t="s">
        <v>166</v>
      </c>
      <c r="AH1" s="157" t="str">
        <f>(LOOKUP(F1,A5:A67,U5:U67))</f>
        <v>ET Based on NRCS state office Aug,2000 (annual) (planting 1/1 and harvesting 12/31)</v>
      </c>
      <c r="AU1" s="158" t="s">
        <v>433</v>
      </c>
      <c r="AV1" s="148">
        <v>1</v>
      </c>
      <c r="BB1" s="94" t="str">
        <f>B1</f>
        <v>Zone Selection</v>
      </c>
      <c r="BC1" s="94">
        <f>C1</f>
        <v>16</v>
      </c>
      <c r="BE1" s="94" t="str">
        <f>E1</f>
        <v>Crop</v>
      </c>
      <c r="BF1" s="94">
        <f>F1</f>
        <v>1</v>
      </c>
      <c r="BN1" s="153" t="s">
        <v>249</v>
      </c>
      <c r="BO1" s="156">
        <f>IF(BC1=1,LOOKUP(BF1,BA5:BA67,BC5:BC67), IF(BC1=2,LOOKUP(BF1,BA5:BA67,BD5:BD67),IF(BC1=3,LOOKUP(BF1,BA5:BA67,BE5:BE67),IF(BC1=4,LOOKUP(BF1,BA5:BA67,BF5:BF67), IF(BC1=5,LOOKUP(BF1,BA5:BA67,BG5:BG67), IF(BC1=6,LOOKUP(BF1,BA5:BA67,BH5:BH67),BP1))))))</f>
        <v>0.31</v>
      </c>
      <c r="BP1" s="156">
        <f>IF(BC1=7,LOOKUP(BF1,BA5:BA67,BI5:BI67), IF(BC1=8,LOOKUP(BF1,BA5:BA67,BJ5:BJ67),IF(BC1=9,LOOKUP(BF1,BA5:BA67,BK5:BK67),IF(BC1=10,LOOKUP(BF1,BA5:BA67,BL5:BL67), IF(BC1=11,LOOKUP(BF1,BA5:BA67,BM5:BM67), IF(BC1=12,LOOKUP(BF1,BA5:BA67,BN5:BN67),BQ1))))))</f>
        <v>0.31</v>
      </c>
      <c r="BQ1" s="156">
        <f>IF(BC1=13,LOOKUP(BF1,BA5:BA67,BO5:BO67), IF(BC1=14,LOOKUP(BF1,BA5:BA67,BP5:BP67),IF(BC1=15,LOOKUP(BF1,BA5:BA67,BQ5:BQ67),IF(BC1=16,LOOKUP(BF1,BA5:BA67,BR5:BR67), IF(BC1=17,LOOKUP(BF1,BA5:BA67,BS5:BS67), IF(BC1=18,LOOKUP(BF1,BA5:BA67,BT5:BT67),0))))))</f>
        <v>0.31</v>
      </c>
      <c r="BR1" s="159" t="str">
        <f>IF(BF1=24,BV28,"")</f>
        <v/>
      </c>
    </row>
    <row r="2" spans="1:73" ht="16" thickBot="1" x14ac:dyDescent="0.4">
      <c r="A2" s="107"/>
      <c r="AU2" s="160" t="s">
        <v>434</v>
      </c>
      <c r="AV2" s="149">
        <f>IF(AV1=1,0,IF(AV1=2,0.05,IF(AV1=3,0.1,IF(AV1=4,0.15))))</f>
        <v>0</v>
      </c>
    </row>
    <row r="3" spans="1:73" x14ac:dyDescent="0.35">
      <c r="A3" s="161" t="s">
        <v>215</v>
      </c>
      <c r="B3" s="162"/>
      <c r="C3" s="162">
        <v>1</v>
      </c>
      <c r="D3" s="162">
        <v>2</v>
      </c>
      <c r="E3" s="162">
        <v>3</v>
      </c>
      <c r="F3" s="162">
        <v>4</v>
      </c>
      <c r="G3" s="162">
        <v>5</v>
      </c>
      <c r="H3" s="162">
        <v>6</v>
      </c>
      <c r="I3" s="162">
        <v>7</v>
      </c>
      <c r="J3" s="162">
        <v>8</v>
      </c>
      <c r="K3" s="162">
        <v>9</v>
      </c>
      <c r="L3" s="162">
        <v>10</v>
      </c>
      <c r="M3" s="162">
        <v>11</v>
      </c>
      <c r="N3" s="162">
        <v>12</v>
      </c>
      <c r="O3" s="162">
        <v>13</v>
      </c>
      <c r="P3" s="162">
        <v>14</v>
      </c>
      <c r="Q3" s="162">
        <v>15</v>
      </c>
      <c r="R3" s="162">
        <v>16</v>
      </c>
      <c r="S3" s="163">
        <v>17</v>
      </c>
      <c r="T3" s="163">
        <v>18</v>
      </c>
      <c r="U3" s="164"/>
      <c r="AZ3" s="155"/>
      <c r="BA3" s="165" t="s">
        <v>435</v>
      </c>
      <c r="BB3" s="162"/>
      <c r="BC3" s="162">
        <v>1</v>
      </c>
      <c r="BD3" s="162">
        <v>2</v>
      </c>
      <c r="BE3" s="162">
        <v>3</v>
      </c>
      <c r="BF3" s="162">
        <v>4</v>
      </c>
      <c r="BG3" s="162">
        <v>5</v>
      </c>
      <c r="BH3" s="162">
        <v>6</v>
      </c>
      <c r="BI3" s="162">
        <v>7</v>
      </c>
      <c r="BJ3" s="162">
        <v>8</v>
      </c>
      <c r="BK3" s="162">
        <v>9</v>
      </c>
      <c r="BL3" s="162">
        <v>10</v>
      </c>
      <c r="BM3" s="162">
        <v>11</v>
      </c>
      <c r="BN3" s="162">
        <v>12</v>
      </c>
      <c r="BO3" s="162">
        <v>13</v>
      </c>
      <c r="BP3" s="162">
        <v>14</v>
      </c>
      <c r="BQ3" s="162">
        <v>15</v>
      </c>
      <c r="BR3" s="162">
        <v>16</v>
      </c>
      <c r="BS3" s="163">
        <v>17</v>
      </c>
      <c r="BT3" s="163">
        <v>18</v>
      </c>
      <c r="BU3" s="164"/>
    </row>
    <row r="4" spans="1:73" x14ac:dyDescent="0.35">
      <c r="A4" s="166"/>
      <c r="B4" s="155"/>
      <c r="C4" s="94" t="s">
        <v>136</v>
      </c>
      <c r="D4" s="155" t="s">
        <v>137</v>
      </c>
      <c r="E4" s="155" t="s">
        <v>138</v>
      </c>
      <c r="F4" s="167" t="s">
        <v>139</v>
      </c>
      <c r="G4" s="167" t="s">
        <v>140</v>
      </c>
      <c r="H4" s="167" t="s">
        <v>141</v>
      </c>
      <c r="I4" s="167" t="s">
        <v>142</v>
      </c>
      <c r="J4" s="167" t="s">
        <v>143</v>
      </c>
      <c r="K4" s="167" t="s">
        <v>144</v>
      </c>
      <c r="L4" s="155" t="s">
        <v>126</v>
      </c>
      <c r="M4" s="155" t="s">
        <v>131</v>
      </c>
      <c r="N4" s="155" t="s">
        <v>127</v>
      </c>
      <c r="O4" s="167" t="s">
        <v>145</v>
      </c>
      <c r="P4" s="155" t="s">
        <v>128</v>
      </c>
      <c r="Q4" s="155" t="s">
        <v>130</v>
      </c>
      <c r="R4" s="167" t="s">
        <v>129</v>
      </c>
      <c r="S4" s="167" t="s">
        <v>146</v>
      </c>
      <c r="T4" s="167" t="s">
        <v>147</v>
      </c>
      <c r="U4" s="168" t="s">
        <v>132</v>
      </c>
      <c r="BA4" s="166"/>
      <c r="BB4" s="155"/>
      <c r="BC4" s="94" t="s">
        <v>136</v>
      </c>
      <c r="BD4" s="155" t="s">
        <v>137</v>
      </c>
      <c r="BE4" s="155" t="s">
        <v>138</v>
      </c>
      <c r="BF4" s="167" t="s">
        <v>139</v>
      </c>
      <c r="BG4" s="167" t="s">
        <v>140</v>
      </c>
      <c r="BH4" s="167" t="s">
        <v>141</v>
      </c>
      <c r="BI4" s="167" t="s">
        <v>142</v>
      </c>
      <c r="BJ4" s="167" t="s">
        <v>143</v>
      </c>
      <c r="BK4" s="167" t="s">
        <v>144</v>
      </c>
      <c r="BL4" s="155" t="s">
        <v>126</v>
      </c>
      <c r="BM4" s="155" t="s">
        <v>131</v>
      </c>
      <c r="BN4" s="155" t="s">
        <v>127</v>
      </c>
      <c r="BO4" s="167" t="s">
        <v>145</v>
      </c>
      <c r="BP4" s="155" t="s">
        <v>128</v>
      </c>
      <c r="BQ4" s="155" t="s">
        <v>130</v>
      </c>
      <c r="BR4" s="167" t="s">
        <v>129</v>
      </c>
      <c r="BS4" s="167" t="s">
        <v>146</v>
      </c>
      <c r="BT4" s="167" t="s">
        <v>147</v>
      </c>
      <c r="BU4" s="168" t="s">
        <v>132</v>
      </c>
    </row>
    <row r="5" spans="1:73" x14ac:dyDescent="0.35">
      <c r="A5" s="166">
        <v>1</v>
      </c>
      <c r="B5" s="155" t="s">
        <v>69</v>
      </c>
      <c r="C5" s="94">
        <v>33</v>
      </c>
      <c r="D5" s="155">
        <v>39</v>
      </c>
      <c r="E5" s="167">
        <v>46</v>
      </c>
      <c r="F5" s="167">
        <v>47</v>
      </c>
      <c r="G5" s="167">
        <v>44</v>
      </c>
      <c r="H5" s="167">
        <v>50</v>
      </c>
      <c r="I5" s="167">
        <v>44</v>
      </c>
      <c r="J5" s="167">
        <v>50</v>
      </c>
      <c r="K5" s="167">
        <v>55</v>
      </c>
      <c r="L5" s="155">
        <v>49</v>
      </c>
      <c r="M5" s="155">
        <v>53</v>
      </c>
      <c r="N5" s="155">
        <v>53</v>
      </c>
      <c r="O5" s="167">
        <v>55</v>
      </c>
      <c r="P5" s="155">
        <v>57</v>
      </c>
      <c r="Q5" s="167">
        <v>58</v>
      </c>
      <c r="R5" s="155">
        <v>63</v>
      </c>
      <c r="S5" s="167">
        <v>67</v>
      </c>
      <c r="T5" s="167">
        <v>72</v>
      </c>
      <c r="U5" s="169" t="s">
        <v>167</v>
      </c>
      <c r="BA5" s="166">
        <v>1</v>
      </c>
      <c r="BB5" s="155" t="s">
        <v>69</v>
      </c>
      <c r="BC5" s="94">
        <v>0.15</v>
      </c>
      <c r="BD5" s="155">
        <v>0.18</v>
      </c>
      <c r="BE5" s="167">
        <v>0.19</v>
      </c>
      <c r="BF5" s="167">
        <v>0.19</v>
      </c>
      <c r="BG5" s="167">
        <v>0.21</v>
      </c>
      <c r="BH5" s="167">
        <v>0.21</v>
      </c>
      <c r="BI5" s="167">
        <v>0.25</v>
      </c>
      <c r="BJ5" s="167">
        <v>0.25</v>
      </c>
      <c r="BK5" s="167">
        <v>0.25</v>
      </c>
      <c r="BL5" s="155">
        <v>0.27</v>
      </c>
      <c r="BM5" s="155">
        <v>0.27</v>
      </c>
      <c r="BN5" s="155">
        <v>0.26</v>
      </c>
      <c r="BO5" s="167">
        <v>0.3</v>
      </c>
      <c r="BP5" s="155">
        <v>0.28999999999999998</v>
      </c>
      <c r="BQ5" s="167">
        <v>0.28999999999999998</v>
      </c>
      <c r="BR5" s="155">
        <v>0.31</v>
      </c>
      <c r="BS5" s="167">
        <v>0.33</v>
      </c>
      <c r="BT5" s="167">
        <v>0.33</v>
      </c>
      <c r="BU5" s="169" t="s">
        <v>167</v>
      </c>
    </row>
    <row r="6" spans="1:73" x14ac:dyDescent="0.35">
      <c r="A6" s="166">
        <f>A5+1</f>
        <v>2</v>
      </c>
      <c r="B6" s="155" t="s">
        <v>70</v>
      </c>
      <c r="C6" s="167">
        <v>25</v>
      </c>
      <c r="D6" s="167">
        <v>29</v>
      </c>
      <c r="E6" s="167">
        <v>33</v>
      </c>
      <c r="F6" s="167">
        <v>34</v>
      </c>
      <c r="G6" s="167">
        <v>35</v>
      </c>
      <c r="H6" s="167">
        <v>36</v>
      </c>
      <c r="I6" s="167">
        <v>36</v>
      </c>
      <c r="J6" s="167">
        <v>39</v>
      </c>
      <c r="K6" s="167">
        <v>41</v>
      </c>
      <c r="L6" s="167">
        <v>40</v>
      </c>
      <c r="M6" s="155">
        <v>41</v>
      </c>
      <c r="N6" s="155">
        <v>42</v>
      </c>
      <c r="O6" s="167">
        <v>44</v>
      </c>
      <c r="P6" s="155">
        <v>45</v>
      </c>
      <c r="Q6" s="167">
        <v>46</v>
      </c>
      <c r="R6" s="155">
        <v>49</v>
      </c>
      <c r="S6" s="167">
        <v>52</v>
      </c>
      <c r="T6" s="167">
        <v>54</v>
      </c>
      <c r="U6" s="169" t="s">
        <v>174</v>
      </c>
      <c r="BA6" s="166">
        <f>BA5+1</f>
        <v>2</v>
      </c>
      <c r="BB6" s="155" t="s">
        <v>70</v>
      </c>
      <c r="BC6" s="167">
        <v>0.16</v>
      </c>
      <c r="BD6" s="167">
        <v>0.18</v>
      </c>
      <c r="BE6" s="167">
        <v>0.2</v>
      </c>
      <c r="BF6" s="167">
        <v>0.2</v>
      </c>
      <c r="BG6" s="167">
        <v>0.22</v>
      </c>
      <c r="BH6" s="167">
        <v>0.22</v>
      </c>
      <c r="BI6" s="167">
        <v>0.26</v>
      </c>
      <c r="BJ6" s="167">
        <v>0.26</v>
      </c>
      <c r="BK6" s="167">
        <v>0.26</v>
      </c>
      <c r="BL6" s="167">
        <v>0.28000000000000003</v>
      </c>
      <c r="BM6" s="155">
        <v>0.28000000000000003</v>
      </c>
      <c r="BN6" s="155">
        <v>0.27</v>
      </c>
      <c r="BO6" s="167">
        <v>0.32</v>
      </c>
      <c r="BP6" s="155">
        <v>0.3</v>
      </c>
      <c r="BQ6" s="167">
        <v>0.3</v>
      </c>
      <c r="BR6" s="155">
        <v>0.32</v>
      </c>
      <c r="BS6" s="167">
        <v>0.35</v>
      </c>
      <c r="BT6" s="167">
        <v>0.34</v>
      </c>
      <c r="BU6" s="169" t="s">
        <v>174</v>
      </c>
    </row>
    <row r="7" spans="1:73" x14ac:dyDescent="0.35">
      <c r="A7" s="166">
        <f t="shared" ref="A7:A67" si="0">A6+1</f>
        <v>3</v>
      </c>
      <c r="B7" s="155" t="s">
        <v>71</v>
      </c>
      <c r="C7" s="167">
        <v>24</v>
      </c>
      <c r="D7" s="167">
        <v>28</v>
      </c>
      <c r="E7" s="167">
        <v>32</v>
      </c>
      <c r="F7" s="167">
        <v>32</v>
      </c>
      <c r="G7" s="167">
        <v>33</v>
      </c>
      <c r="H7" s="167">
        <v>35</v>
      </c>
      <c r="I7" s="167">
        <v>34</v>
      </c>
      <c r="J7" s="167">
        <v>37</v>
      </c>
      <c r="K7" s="167">
        <v>39</v>
      </c>
      <c r="L7" s="167">
        <v>38</v>
      </c>
      <c r="M7" s="167">
        <v>40</v>
      </c>
      <c r="N7" s="155">
        <v>40</v>
      </c>
      <c r="O7" s="167">
        <v>42</v>
      </c>
      <c r="P7" s="167">
        <v>43</v>
      </c>
      <c r="Q7" s="167">
        <v>44</v>
      </c>
      <c r="R7" s="155">
        <v>47</v>
      </c>
      <c r="S7" s="167">
        <v>49</v>
      </c>
      <c r="T7" s="167">
        <v>51</v>
      </c>
      <c r="U7" s="169" t="s">
        <v>168</v>
      </c>
      <c r="BA7" s="166">
        <f t="shared" ref="BA7:BA67" si="1">BA6+1</f>
        <v>3</v>
      </c>
      <c r="BB7" s="155" t="s">
        <v>71</v>
      </c>
      <c r="BC7" s="167">
        <v>0.15</v>
      </c>
      <c r="BD7" s="167">
        <v>0.16</v>
      </c>
      <c r="BE7" s="167">
        <v>0.19</v>
      </c>
      <c r="BF7" s="167">
        <v>0.2</v>
      </c>
      <c r="BG7" s="167">
        <v>0.21</v>
      </c>
      <c r="BH7" s="167">
        <v>0.22</v>
      </c>
      <c r="BI7" s="167">
        <v>0.25</v>
      </c>
      <c r="BJ7" s="167">
        <v>0.25</v>
      </c>
      <c r="BK7" s="167">
        <v>0.25</v>
      </c>
      <c r="BL7" s="167">
        <v>0.27</v>
      </c>
      <c r="BM7" s="167">
        <v>0.27</v>
      </c>
      <c r="BN7" s="155">
        <v>0.26</v>
      </c>
      <c r="BO7" s="167">
        <v>0.3</v>
      </c>
      <c r="BP7" s="167">
        <v>0.28999999999999998</v>
      </c>
      <c r="BQ7" s="167">
        <v>0.28999999999999998</v>
      </c>
      <c r="BR7" s="155">
        <v>0.31</v>
      </c>
      <c r="BS7" s="167">
        <v>0.33</v>
      </c>
      <c r="BT7" s="167">
        <v>0.32</v>
      </c>
      <c r="BU7" s="169" t="s">
        <v>168</v>
      </c>
    </row>
    <row r="8" spans="1:73" x14ac:dyDescent="0.35">
      <c r="A8" s="166">
        <f t="shared" si="0"/>
        <v>4</v>
      </c>
      <c r="B8" s="155" t="s">
        <v>72</v>
      </c>
      <c r="C8" s="167">
        <v>20</v>
      </c>
      <c r="D8" s="167">
        <v>24</v>
      </c>
      <c r="E8" s="167">
        <v>29</v>
      </c>
      <c r="F8" s="167">
        <v>29</v>
      </c>
      <c r="G8" s="167">
        <v>26</v>
      </c>
      <c r="H8" s="167">
        <v>30</v>
      </c>
      <c r="I8" s="167">
        <v>25</v>
      </c>
      <c r="J8" s="167">
        <v>29</v>
      </c>
      <c r="K8" s="167">
        <v>35</v>
      </c>
      <c r="L8" s="167">
        <v>29</v>
      </c>
      <c r="M8" s="167">
        <v>32</v>
      </c>
      <c r="N8" s="155">
        <v>31</v>
      </c>
      <c r="O8" s="167">
        <v>32</v>
      </c>
      <c r="P8" s="167">
        <v>34</v>
      </c>
      <c r="Q8" s="167">
        <v>34</v>
      </c>
      <c r="R8" s="155">
        <v>37</v>
      </c>
      <c r="S8" s="167">
        <v>40</v>
      </c>
      <c r="T8" s="167">
        <v>43</v>
      </c>
      <c r="U8" s="169" t="s">
        <v>170</v>
      </c>
      <c r="BA8" s="166">
        <f t="shared" si="1"/>
        <v>4</v>
      </c>
      <c r="BB8" s="155" t="s">
        <v>72</v>
      </c>
      <c r="BC8" s="167">
        <v>0.11</v>
      </c>
      <c r="BD8" s="167">
        <v>0.12</v>
      </c>
      <c r="BE8" s="167">
        <v>0.14000000000000001</v>
      </c>
      <c r="BF8" s="167">
        <v>0.15</v>
      </c>
      <c r="BG8" s="167">
        <v>0.15</v>
      </c>
      <c r="BH8" s="167">
        <v>0.16</v>
      </c>
      <c r="BI8" s="167">
        <v>0.17</v>
      </c>
      <c r="BJ8" s="167">
        <v>0.17</v>
      </c>
      <c r="BK8" s="167">
        <v>0.18</v>
      </c>
      <c r="BL8" s="167">
        <v>0.18</v>
      </c>
      <c r="BM8" s="167">
        <v>0.19</v>
      </c>
      <c r="BN8" s="155">
        <v>0.18</v>
      </c>
      <c r="BO8" s="167">
        <v>0.2</v>
      </c>
      <c r="BP8" s="167">
        <v>0.2</v>
      </c>
      <c r="BQ8" s="167">
        <v>0.2</v>
      </c>
      <c r="BR8" s="155">
        <v>0.22</v>
      </c>
      <c r="BS8" s="167">
        <v>0.22</v>
      </c>
      <c r="BT8" s="167">
        <v>0.23</v>
      </c>
      <c r="BU8" s="169" t="s">
        <v>170</v>
      </c>
    </row>
    <row r="9" spans="1:73" x14ac:dyDescent="0.35">
      <c r="A9" s="166">
        <f t="shared" si="0"/>
        <v>5</v>
      </c>
      <c r="B9" s="155" t="s">
        <v>73</v>
      </c>
      <c r="C9" s="167">
        <v>30</v>
      </c>
      <c r="D9" s="167">
        <v>36</v>
      </c>
      <c r="E9" s="167">
        <v>42</v>
      </c>
      <c r="F9" s="167">
        <v>42</v>
      </c>
      <c r="G9" s="167">
        <v>41</v>
      </c>
      <c r="H9" s="167">
        <v>45</v>
      </c>
      <c r="I9" s="167">
        <v>41</v>
      </c>
      <c r="J9" s="167">
        <v>46</v>
      </c>
      <c r="K9" s="167">
        <v>50</v>
      </c>
      <c r="L9" s="167">
        <v>46</v>
      </c>
      <c r="M9" s="167">
        <v>49</v>
      </c>
      <c r="N9" s="155">
        <v>50</v>
      </c>
      <c r="O9" s="167">
        <v>51</v>
      </c>
      <c r="P9" s="167">
        <v>53</v>
      </c>
      <c r="Q9" s="167">
        <v>54</v>
      </c>
      <c r="R9" s="155">
        <v>58</v>
      </c>
      <c r="S9" s="167">
        <v>62</v>
      </c>
      <c r="T9" s="167">
        <v>66</v>
      </c>
      <c r="U9" s="169" t="s">
        <v>169</v>
      </c>
      <c r="BA9" s="166">
        <f t="shared" si="1"/>
        <v>5</v>
      </c>
      <c r="BB9" s="155" t="s">
        <v>73</v>
      </c>
      <c r="BC9" s="167">
        <v>0.15</v>
      </c>
      <c r="BD9" s="167">
        <v>0.18</v>
      </c>
      <c r="BE9" s="167">
        <v>0.19</v>
      </c>
      <c r="BF9" s="167">
        <v>0.19</v>
      </c>
      <c r="BG9" s="167">
        <v>0.21</v>
      </c>
      <c r="BH9" s="167">
        <v>0.21</v>
      </c>
      <c r="BI9" s="167">
        <v>0.25</v>
      </c>
      <c r="BJ9" s="167">
        <v>0.25</v>
      </c>
      <c r="BK9" s="167">
        <v>0.25</v>
      </c>
      <c r="BL9" s="167">
        <v>0.27</v>
      </c>
      <c r="BM9" s="167">
        <v>0.27</v>
      </c>
      <c r="BN9" s="155">
        <v>0.26</v>
      </c>
      <c r="BO9" s="167">
        <v>0.3</v>
      </c>
      <c r="BP9" s="167">
        <v>0.28999999999999998</v>
      </c>
      <c r="BQ9" s="167">
        <v>0.28999999999999998</v>
      </c>
      <c r="BR9" s="155">
        <v>0.31</v>
      </c>
      <c r="BS9" s="167">
        <v>0.33</v>
      </c>
      <c r="BT9" s="167">
        <v>0.33</v>
      </c>
      <c r="BU9" s="169" t="s">
        <v>169</v>
      </c>
    </row>
    <row r="10" spans="1:73" x14ac:dyDescent="0.35">
      <c r="A10" s="166">
        <f t="shared" si="0"/>
        <v>6</v>
      </c>
      <c r="B10" s="155" t="s">
        <v>74</v>
      </c>
      <c r="C10" s="167">
        <v>23</v>
      </c>
      <c r="D10" s="167">
        <v>27</v>
      </c>
      <c r="E10" s="167">
        <v>33</v>
      </c>
      <c r="F10" s="167">
        <v>33</v>
      </c>
      <c r="G10" s="167">
        <v>31</v>
      </c>
      <c r="H10" s="167">
        <v>35</v>
      </c>
      <c r="I10" s="167">
        <v>31</v>
      </c>
      <c r="J10" s="167">
        <v>35</v>
      </c>
      <c r="K10" s="167">
        <v>39</v>
      </c>
      <c r="L10" s="167">
        <v>35</v>
      </c>
      <c r="M10" s="167">
        <v>37</v>
      </c>
      <c r="N10" s="155">
        <v>37</v>
      </c>
      <c r="O10" s="167">
        <v>38</v>
      </c>
      <c r="P10" s="167">
        <v>40</v>
      </c>
      <c r="Q10" s="167">
        <v>41</v>
      </c>
      <c r="R10" s="155">
        <v>44</v>
      </c>
      <c r="S10" s="167">
        <v>47</v>
      </c>
      <c r="T10" s="167">
        <v>50</v>
      </c>
      <c r="U10" s="169" t="s">
        <v>169</v>
      </c>
      <c r="BA10" s="166">
        <f t="shared" si="1"/>
        <v>6</v>
      </c>
      <c r="BB10" s="155" t="s">
        <v>74</v>
      </c>
      <c r="BC10" s="167">
        <v>0.11</v>
      </c>
      <c r="BD10" s="167">
        <v>0.12</v>
      </c>
      <c r="BE10" s="167">
        <v>0.14000000000000001</v>
      </c>
      <c r="BF10" s="167">
        <v>0.13</v>
      </c>
      <c r="BG10" s="167">
        <v>0.15</v>
      </c>
      <c r="BH10" s="167">
        <v>0.15</v>
      </c>
      <c r="BI10" s="167">
        <v>0.17</v>
      </c>
      <c r="BJ10" s="167">
        <v>0.17</v>
      </c>
      <c r="BK10" s="167">
        <v>0.17</v>
      </c>
      <c r="BL10" s="167">
        <v>0.19</v>
      </c>
      <c r="BM10" s="167">
        <v>0.19</v>
      </c>
      <c r="BN10" s="155">
        <v>0.18</v>
      </c>
      <c r="BO10" s="167">
        <v>0.21</v>
      </c>
      <c r="BP10" s="167">
        <v>0.2</v>
      </c>
      <c r="BQ10" s="167">
        <v>0.2</v>
      </c>
      <c r="BR10" s="155">
        <v>0.21</v>
      </c>
      <c r="BS10" s="167">
        <v>0.23</v>
      </c>
      <c r="BT10" s="167">
        <v>0.23</v>
      </c>
      <c r="BU10" s="169" t="s">
        <v>169</v>
      </c>
    </row>
    <row r="11" spans="1:73" x14ac:dyDescent="0.35">
      <c r="A11" s="166">
        <f t="shared" si="0"/>
        <v>7</v>
      </c>
      <c r="B11" s="155" t="s">
        <v>216</v>
      </c>
      <c r="C11" s="167">
        <v>11</v>
      </c>
      <c r="D11" s="167">
        <v>13</v>
      </c>
      <c r="E11" s="167">
        <v>16</v>
      </c>
      <c r="F11" s="167">
        <v>15</v>
      </c>
      <c r="G11" s="167">
        <v>13</v>
      </c>
      <c r="H11" s="167">
        <v>16</v>
      </c>
      <c r="I11" s="167">
        <v>12</v>
      </c>
      <c r="J11" s="167">
        <v>15</v>
      </c>
      <c r="K11" s="167">
        <v>18</v>
      </c>
      <c r="L11" s="167">
        <v>14</v>
      </c>
      <c r="M11" s="167">
        <v>15</v>
      </c>
      <c r="N11" s="167">
        <v>16</v>
      </c>
      <c r="O11" s="167">
        <v>15</v>
      </c>
      <c r="P11" s="167">
        <v>17</v>
      </c>
      <c r="Q11" s="167">
        <v>17</v>
      </c>
      <c r="R11" s="155">
        <v>19</v>
      </c>
      <c r="S11" s="167">
        <v>20</v>
      </c>
      <c r="T11" s="167">
        <v>23</v>
      </c>
      <c r="U11" s="169" t="s">
        <v>171</v>
      </c>
      <c r="BA11" s="166">
        <f t="shared" si="1"/>
        <v>7</v>
      </c>
      <c r="BB11" s="155" t="s">
        <v>216</v>
      </c>
      <c r="BC11" s="167">
        <v>0.13</v>
      </c>
      <c r="BD11" s="167">
        <v>0.15</v>
      </c>
      <c r="BE11" s="167">
        <v>0.18</v>
      </c>
      <c r="BF11" s="167">
        <v>0.22</v>
      </c>
      <c r="BG11" s="167">
        <v>0.16</v>
      </c>
      <c r="BH11" s="167">
        <v>0.18</v>
      </c>
      <c r="BI11" s="167">
        <v>0.15</v>
      </c>
      <c r="BJ11" s="167">
        <v>0.18</v>
      </c>
      <c r="BK11" s="167">
        <v>0.2</v>
      </c>
      <c r="BL11" s="167">
        <v>0.17</v>
      </c>
      <c r="BM11" s="167">
        <v>0.17</v>
      </c>
      <c r="BN11" s="167">
        <v>0.2</v>
      </c>
      <c r="BO11" s="167">
        <v>0.18</v>
      </c>
      <c r="BP11" s="167">
        <v>0.2</v>
      </c>
      <c r="BQ11" s="167">
        <v>0.22</v>
      </c>
      <c r="BR11" s="155">
        <v>0.22</v>
      </c>
      <c r="BS11" s="167">
        <v>0.23</v>
      </c>
      <c r="BT11" s="167">
        <v>0.26</v>
      </c>
      <c r="BU11" s="169" t="s">
        <v>171</v>
      </c>
    </row>
    <row r="12" spans="1:73" x14ac:dyDescent="0.35">
      <c r="A12" s="166">
        <f t="shared" si="0"/>
        <v>8</v>
      </c>
      <c r="B12" s="167" t="s">
        <v>217</v>
      </c>
      <c r="C12" s="167">
        <v>13</v>
      </c>
      <c r="D12" s="167">
        <v>15</v>
      </c>
      <c r="E12" s="167">
        <v>17</v>
      </c>
      <c r="F12" s="167">
        <v>17</v>
      </c>
      <c r="G12" s="167">
        <v>19</v>
      </c>
      <c r="H12" s="167">
        <v>19</v>
      </c>
      <c r="I12" s="167">
        <v>21</v>
      </c>
      <c r="J12" s="167">
        <v>21</v>
      </c>
      <c r="K12" s="167">
        <v>21</v>
      </c>
      <c r="L12" s="167">
        <v>23</v>
      </c>
      <c r="M12" s="167">
        <v>23</v>
      </c>
      <c r="N12" s="167">
        <v>23</v>
      </c>
      <c r="O12" s="167">
        <v>25</v>
      </c>
      <c r="P12" s="167">
        <v>25</v>
      </c>
      <c r="Q12" s="167">
        <v>25</v>
      </c>
      <c r="R12" s="167">
        <v>27</v>
      </c>
      <c r="S12" s="167">
        <v>28</v>
      </c>
      <c r="T12" s="167">
        <v>28</v>
      </c>
      <c r="U12" s="169" t="s">
        <v>175</v>
      </c>
      <c r="BA12" s="166">
        <f t="shared" si="1"/>
        <v>8</v>
      </c>
      <c r="BB12" s="167" t="s">
        <v>217</v>
      </c>
      <c r="BC12" s="167">
        <v>0.17</v>
      </c>
      <c r="BD12" s="167">
        <v>0.2</v>
      </c>
      <c r="BE12" s="167">
        <v>0.22</v>
      </c>
      <c r="BF12" s="167">
        <v>0.22</v>
      </c>
      <c r="BG12" s="167">
        <v>0.24</v>
      </c>
      <c r="BH12" s="167">
        <v>0.24</v>
      </c>
      <c r="BI12" s="167">
        <v>0.28999999999999998</v>
      </c>
      <c r="BJ12" s="167">
        <v>0.28000000000000003</v>
      </c>
      <c r="BK12" s="167">
        <v>0.28000000000000003</v>
      </c>
      <c r="BL12" s="167">
        <v>0.31</v>
      </c>
      <c r="BM12" s="167">
        <v>0.31</v>
      </c>
      <c r="BN12" s="167">
        <v>0.3</v>
      </c>
      <c r="BO12" s="167">
        <v>0.35</v>
      </c>
      <c r="BP12" s="167">
        <v>0.28999999999999998</v>
      </c>
      <c r="BQ12" s="167">
        <v>0.33</v>
      </c>
      <c r="BR12" s="167">
        <v>0.35</v>
      </c>
      <c r="BS12" s="167">
        <v>0.38</v>
      </c>
      <c r="BT12" s="167">
        <v>0.37</v>
      </c>
      <c r="BU12" s="169" t="s">
        <v>175</v>
      </c>
    </row>
    <row r="13" spans="1:73" x14ac:dyDescent="0.35">
      <c r="A13" s="166">
        <f t="shared" si="0"/>
        <v>9</v>
      </c>
      <c r="B13" s="155" t="s">
        <v>75</v>
      </c>
      <c r="C13" s="167">
        <v>10</v>
      </c>
      <c r="D13" s="167">
        <v>11</v>
      </c>
      <c r="E13" s="167">
        <v>12</v>
      </c>
      <c r="F13" s="167">
        <v>13</v>
      </c>
      <c r="G13" s="167">
        <v>13</v>
      </c>
      <c r="H13" s="167">
        <v>14</v>
      </c>
      <c r="I13" s="167">
        <v>15</v>
      </c>
      <c r="J13" s="167">
        <v>15</v>
      </c>
      <c r="K13" s="167">
        <v>16</v>
      </c>
      <c r="L13" s="167">
        <v>18</v>
      </c>
      <c r="M13" s="167">
        <v>18</v>
      </c>
      <c r="N13" s="167">
        <v>19</v>
      </c>
      <c r="O13" s="167">
        <v>18</v>
      </c>
      <c r="P13" s="167">
        <v>20</v>
      </c>
      <c r="Q13" s="167">
        <v>20</v>
      </c>
      <c r="R13" s="155">
        <v>22</v>
      </c>
      <c r="S13" s="167">
        <v>20</v>
      </c>
      <c r="T13" s="167">
        <v>20</v>
      </c>
      <c r="U13" s="169" t="s">
        <v>172</v>
      </c>
      <c r="AJ13" s="170"/>
      <c r="BA13" s="166">
        <f t="shared" si="1"/>
        <v>9</v>
      </c>
      <c r="BB13" s="155" t="s">
        <v>75</v>
      </c>
      <c r="BC13" s="167">
        <v>0.15</v>
      </c>
      <c r="BD13" s="167">
        <v>0.18</v>
      </c>
      <c r="BE13" s="167">
        <v>0.19</v>
      </c>
      <c r="BF13" s="167">
        <v>0.19</v>
      </c>
      <c r="BG13" s="167">
        <v>0.21</v>
      </c>
      <c r="BH13" s="167">
        <v>0.21</v>
      </c>
      <c r="BI13" s="167">
        <v>0.25</v>
      </c>
      <c r="BJ13" s="167">
        <v>0.25</v>
      </c>
      <c r="BK13" s="167">
        <v>0.25</v>
      </c>
      <c r="BL13" s="167">
        <v>0.27</v>
      </c>
      <c r="BM13" s="167">
        <v>0.27</v>
      </c>
      <c r="BN13" s="167">
        <v>0.26</v>
      </c>
      <c r="BO13" s="167">
        <v>0.3</v>
      </c>
      <c r="BP13" s="167">
        <v>0.28999999999999998</v>
      </c>
      <c r="BQ13" s="167">
        <v>0.28999999999999998</v>
      </c>
      <c r="BR13" s="155">
        <v>0.31</v>
      </c>
      <c r="BS13" s="167">
        <v>0.33</v>
      </c>
      <c r="BT13" s="167">
        <v>0.33</v>
      </c>
      <c r="BU13" s="169" t="s">
        <v>172</v>
      </c>
    </row>
    <row r="14" spans="1:73" x14ac:dyDescent="0.35">
      <c r="A14" s="166">
        <f t="shared" si="0"/>
        <v>10</v>
      </c>
      <c r="B14" s="155" t="s">
        <v>76</v>
      </c>
      <c r="C14" s="167">
        <v>7</v>
      </c>
      <c r="D14" s="167">
        <v>8</v>
      </c>
      <c r="E14" s="167">
        <v>10</v>
      </c>
      <c r="F14" s="167">
        <v>10</v>
      </c>
      <c r="G14" s="167">
        <v>9</v>
      </c>
      <c r="H14" s="167">
        <v>10</v>
      </c>
      <c r="I14" s="167">
        <v>9</v>
      </c>
      <c r="J14" s="167">
        <v>11</v>
      </c>
      <c r="K14" s="167">
        <v>11</v>
      </c>
      <c r="L14" s="167">
        <v>10</v>
      </c>
      <c r="M14" s="167">
        <v>10</v>
      </c>
      <c r="N14" s="167">
        <v>12</v>
      </c>
      <c r="O14" s="167">
        <v>11</v>
      </c>
      <c r="P14" s="167">
        <v>12</v>
      </c>
      <c r="Q14" s="167">
        <v>13</v>
      </c>
      <c r="R14" s="155">
        <v>13</v>
      </c>
      <c r="S14" s="167">
        <v>14</v>
      </c>
      <c r="T14" s="167">
        <v>15</v>
      </c>
      <c r="U14" s="169" t="s">
        <v>173</v>
      </c>
      <c r="AJ14" s="171"/>
      <c r="BA14" s="166">
        <f t="shared" si="1"/>
        <v>10</v>
      </c>
      <c r="BB14" s="155" t="s">
        <v>76</v>
      </c>
      <c r="BC14" s="167">
        <v>0.13</v>
      </c>
      <c r="BD14" s="167">
        <v>0.15</v>
      </c>
      <c r="BE14" s="167">
        <v>0.17</v>
      </c>
      <c r="BF14" s="167">
        <v>0.17</v>
      </c>
      <c r="BG14" s="167">
        <v>0.19</v>
      </c>
      <c r="BH14" s="167">
        <v>0.19</v>
      </c>
      <c r="BI14" s="167">
        <v>0.18</v>
      </c>
      <c r="BJ14" s="167">
        <v>0.21</v>
      </c>
      <c r="BK14" s="167">
        <v>0.2</v>
      </c>
      <c r="BL14" s="167">
        <v>0.2</v>
      </c>
      <c r="BM14" s="167">
        <v>0.2</v>
      </c>
      <c r="BN14" s="167">
        <v>0.23</v>
      </c>
      <c r="BO14" s="167">
        <v>0.22</v>
      </c>
      <c r="BP14" s="167">
        <v>0.23</v>
      </c>
      <c r="BQ14" s="167">
        <v>0.25</v>
      </c>
      <c r="BR14" s="155">
        <v>0.26</v>
      </c>
      <c r="BS14" s="167">
        <v>0.27</v>
      </c>
      <c r="BT14" s="167">
        <v>0.28999999999999998</v>
      </c>
      <c r="BU14" s="169" t="s">
        <v>173</v>
      </c>
    </row>
    <row r="15" spans="1:73" x14ac:dyDescent="0.35">
      <c r="A15" s="166">
        <f t="shared" si="0"/>
        <v>11</v>
      </c>
      <c r="B15" s="155" t="s">
        <v>77</v>
      </c>
      <c r="C15" s="167">
        <v>9</v>
      </c>
      <c r="D15" s="167">
        <v>10</v>
      </c>
      <c r="E15" s="167">
        <v>12</v>
      </c>
      <c r="F15" s="167">
        <v>11</v>
      </c>
      <c r="G15" s="167">
        <v>12</v>
      </c>
      <c r="H15" s="167">
        <v>12</v>
      </c>
      <c r="I15" s="167">
        <v>11</v>
      </c>
      <c r="J15" s="167">
        <v>13</v>
      </c>
      <c r="K15" s="167">
        <v>13</v>
      </c>
      <c r="L15" s="167">
        <v>13</v>
      </c>
      <c r="M15" s="167">
        <v>13</v>
      </c>
      <c r="N15" s="167">
        <v>14</v>
      </c>
      <c r="O15" s="167">
        <v>14</v>
      </c>
      <c r="P15" s="167">
        <v>14</v>
      </c>
      <c r="Q15" s="167">
        <v>15</v>
      </c>
      <c r="R15" s="155">
        <v>16</v>
      </c>
      <c r="S15" s="167">
        <v>17</v>
      </c>
      <c r="T15" s="167">
        <v>19</v>
      </c>
      <c r="U15" s="169" t="s">
        <v>176</v>
      </c>
      <c r="AJ15" s="171"/>
      <c r="BA15" s="166">
        <f t="shared" si="1"/>
        <v>11</v>
      </c>
      <c r="BB15" s="155" t="s">
        <v>77</v>
      </c>
      <c r="BC15" s="167">
        <v>0.14000000000000001</v>
      </c>
      <c r="BD15" s="167">
        <v>0.16</v>
      </c>
      <c r="BE15" s="167">
        <v>0.18</v>
      </c>
      <c r="BF15" s="167">
        <v>0.17</v>
      </c>
      <c r="BG15" s="167">
        <v>0.19</v>
      </c>
      <c r="BH15" s="167">
        <v>0.19</v>
      </c>
      <c r="BI15" s="167">
        <v>0.19</v>
      </c>
      <c r="BJ15" s="167">
        <v>0.21</v>
      </c>
      <c r="BK15" s="167">
        <v>0.2</v>
      </c>
      <c r="BL15" s="167">
        <v>0.22</v>
      </c>
      <c r="BM15" s="167">
        <v>0.22</v>
      </c>
      <c r="BN15" s="167">
        <v>0.23</v>
      </c>
      <c r="BO15" s="167">
        <v>0.24</v>
      </c>
      <c r="BP15" s="167">
        <v>0.24</v>
      </c>
      <c r="BQ15" s="167">
        <v>0.25</v>
      </c>
      <c r="BR15" s="155">
        <v>0.26</v>
      </c>
      <c r="BS15" s="167">
        <v>0.27</v>
      </c>
      <c r="BT15" s="167">
        <v>0.3</v>
      </c>
      <c r="BU15" s="169" t="s">
        <v>176</v>
      </c>
    </row>
    <row r="16" spans="1:73" x14ac:dyDescent="0.35">
      <c r="A16" s="166">
        <f t="shared" si="0"/>
        <v>12</v>
      </c>
      <c r="B16" s="155" t="s">
        <v>78</v>
      </c>
      <c r="C16" s="167">
        <v>10</v>
      </c>
      <c r="D16" s="167">
        <v>12</v>
      </c>
      <c r="E16" s="167">
        <v>14</v>
      </c>
      <c r="F16" s="167">
        <v>13</v>
      </c>
      <c r="G16" s="167">
        <v>14</v>
      </c>
      <c r="H16" s="167">
        <v>14</v>
      </c>
      <c r="I16" s="167">
        <v>14</v>
      </c>
      <c r="J16" s="167">
        <v>16</v>
      </c>
      <c r="K16" s="167">
        <v>15</v>
      </c>
      <c r="L16" s="167">
        <v>16</v>
      </c>
      <c r="M16" s="167">
        <v>16</v>
      </c>
      <c r="N16" s="167">
        <v>17</v>
      </c>
      <c r="O16" s="167">
        <v>17</v>
      </c>
      <c r="P16" s="167">
        <v>17</v>
      </c>
      <c r="Q16" s="167">
        <v>19</v>
      </c>
      <c r="R16" s="155">
        <v>20</v>
      </c>
      <c r="S16" s="167">
        <v>20</v>
      </c>
      <c r="T16" s="167">
        <v>22</v>
      </c>
      <c r="U16" s="169" t="s">
        <v>177</v>
      </c>
      <c r="AJ16" s="171"/>
      <c r="BA16" s="166">
        <f t="shared" si="1"/>
        <v>12</v>
      </c>
      <c r="BB16" s="155" t="s">
        <v>78</v>
      </c>
      <c r="BC16" s="167">
        <v>0.15</v>
      </c>
      <c r="BD16" s="167">
        <v>0.17</v>
      </c>
      <c r="BE16" s="167">
        <v>0.19</v>
      </c>
      <c r="BF16" s="167">
        <v>0.19</v>
      </c>
      <c r="BG16" s="167">
        <v>0.21</v>
      </c>
      <c r="BH16" s="167">
        <v>0.21</v>
      </c>
      <c r="BI16" s="167">
        <v>0.21</v>
      </c>
      <c r="BJ16" s="167">
        <v>0.23</v>
      </c>
      <c r="BK16" s="167">
        <v>0.22</v>
      </c>
      <c r="BL16" s="167">
        <v>0.24</v>
      </c>
      <c r="BM16" s="167">
        <v>0.24</v>
      </c>
      <c r="BN16" s="167">
        <v>0.26</v>
      </c>
      <c r="BO16" s="167">
        <v>0.26</v>
      </c>
      <c r="BP16" s="167">
        <v>0.26</v>
      </c>
      <c r="BQ16" s="167">
        <v>0.27</v>
      </c>
      <c r="BR16" s="155">
        <v>0.28999999999999998</v>
      </c>
      <c r="BS16" s="167">
        <v>0.3</v>
      </c>
      <c r="BT16" s="167">
        <v>0.32</v>
      </c>
      <c r="BU16" s="169" t="s">
        <v>177</v>
      </c>
    </row>
    <row r="17" spans="1:76" x14ac:dyDescent="0.35">
      <c r="A17" s="166">
        <f t="shared" si="0"/>
        <v>13</v>
      </c>
      <c r="B17" s="155" t="s">
        <v>79</v>
      </c>
      <c r="C17" s="167">
        <v>11</v>
      </c>
      <c r="D17" s="167">
        <v>14</v>
      </c>
      <c r="E17" s="167">
        <v>18</v>
      </c>
      <c r="F17" s="167">
        <v>18</v>
      </c>
      <c r="G17" s="167">
        <v>14</v>
      </c>
      <c r="H17" s="167">
        <v>18</v>
      </c>
      <c r="I17" s="167">
        <v>12</v>
      </c>
      <c r="J17" s="167">
        <v>16</v>
      </c>
      <c r="K17" s="167">
        <v>20</v>
      </c>
      <c r="L17" s="167">
        <v>14</v>
      </c>
      <c r="M17" s="167">
        <v>17</v>
      </c>
      <c r="N17" s="167">
        <v>16</v>
      </c>
      <c r="O17" s="167">
        <v>16</v>
      </c>
      <c r="P17" s="167">
        <v>18</v>
      </c>
      <c r="Q17" s="167">
        <v>18</v>
      </c>
      <c r="R17" s="155">
        <v>20</v>
      </c>
      <c r="S17" s="167">
        <v>22</v>
      </c>
      <c r="T17" s="167">
        <v>25</v>
      </c>
      <c r="U17" s="169" t="s">
        <v>178</v>
      </c>
      <c r="AJ17" s="171"/>
      <c r="BA17" s="166">
        <f t="shared" si="1"/>
        <v>13</v>
      </c>
      <c r="BB17" s="155" t="s">
        <v>79</v>
      </c>
      <c r="BC17" s="167">
        <v>0.11</v>
      </c>
      <c r="BD17" s="167">
        <v>0.13</v>
      </c>
      <c r="BE17" s="167">
        <v>0.15</v>
      </c>
      <c r="BF17" s="167">
        <v>0.15</v>
      </c>
      <c r="BG17" s="167">
        <v>0.15</v>
      </c>
      <c r="BH17" s="167">
        <v>0.16</v>
      </c>
      <c r="BI17" s="167">
        <v>0.14000000000000001</v>
      </c>
      <c r="BJ17" s="167">
        <v>0.16</v>
      </c>
      <c r="BK17" s="167">
        <v>0.17</v>
      </c>
      <c r="BL17" s="167">
        <v>0.15</v>
      </c>
      <c r="BM17" s="167">
        <v>0.15</v>
      </c>
      <c r="BN17" s="167">
        <v>0.18</v>
      </c>
      <c r="BO17" s="167">
        <v>0.17</v>
      </c>
      <c r="BP17" s="167">
        <v>0.18</v>
      </c>
      <c r="BQ17" s="167">
        <v>0.2</v>
      </c>
      <c r="BR17" s="155">
        <v>0.2</v>
      </c>
      <c r="BS17" s="167">
        <v>0.21</v>
      </c>
      <c r="BT17" s="167">
        <v>0.23</v>
      </c>
      <c r="BU17" s="169" t="s">
        <v>178</v>
      </c>
    </row>
    <row r="18" spans="1:76" x14ac:dyDescent="0.35">
      <c r="A18" s="166">
        <f t="shared" si="0"/>
        <v>14</v>
      </c>
      <c r="B18" s="155" t="s">
        <v>80</v>
      </c>
      <c r="C18" s="167">
        <v>6</v>
      </c>
      <c r="D18" s="167">
        <v>7</v>
      </c>
      <c r="E18" s="167">
        <v>9</v>
      </c>
      <c r="F18" s="167">
        <v>10</v>
      </c>
      <c r="G18" s="167">
        <v>7</v>
      </c>
      <c r="H18" s="167">
        <v>10</v>
      </c>
      <c r="I18" s="167">
        <v>6</v>
      </c>
      <c r="J18" s="167">
        <v>8</v>
      </c>
      <c r="K18" s="167">
        <v>11</v>
      </c>
      <c r="L18" s="167">
        <v>7</v>
      </c>
      <c r="M18" s="167">
        <v>10</v>
      </c>
      <c r="N18" s="167">
        <v>8</v>
      </c>
      <c r="O18" s="167">
        <v>9</v>
      </c>
      <c r="P18" s="167">
        <v>10</v>
      </c>
      <c r="Q18" s="167">
        <v>9</v>
      </c>
      <c r="R18" s="155">
        <v>11</v>
      </c>
      <c r="S18" s="167">
        <v>11</v>
      </c>
      <c r="T18" s="167">
        <v>13</v>
      </c>
      <c r="U18" s="169" t="s">
        <v>179</v>
      </c>
      <c r="AJ18" s="171"/>
      <c r="BA18" s="166">
        <f t="shared" si="1"/>
        <v>14</v>
      </c>
      <c r="BB18" s="155" t="s">
        <v>80</v>
      </c>
      <c r="BC18" s="167">
        <v>0.09</v>
      </c>
      <c r="BD18" s="167">
        <v>0.1</v>
      </c>
      <c r="BE18" s="167">
        <v>0.11</v>
      </c>
      <c r="BF18" s="167">
        <v>0.12</v>
      </c>
      <c r="BG18" s="167">
        <v>0.12</v>
      </c>
      <c r="BH18" s="167">
        <v>0.13</v>
      </c>
      <c r="BI18" s="167">
        <v>0.13</v>
      </c>
      <c r="BJ18" s="167">
        <v>0.13</v>
      </c>
      <c r="BK18" s="167">
        <v>0.15</v>
      </c>
      <c r="BL18" s="167">
        <v>0.13</v>
      </c>
      <c r="BM18" s="167">
        <v>0.15</v>
      </c>
      <c r="BN18" s="167">
        <v>0.14000000000000001</v>
      </c>
      <c r="BO18" s="167">
        <v>0.15</v>
      </c>
      <c r="BP18" s="167">
        <v>0.15</v>
      </c>
      <c r="BQ18" s="167">
        <v>0.15</v>
      </c>
      <c r="BR18" s="155">
        <v>0.17</v>
      </c>
      <c r="BS18" s="167">
        <v>0.17</v>
      </c>
      <c r="BT18" s="167">
        <v>0.18</v>
      </c>
      <c r="BU18" s="169" t="s">
        <v>179</v>
      </c>
    </row>
    <row r="19" spans="1:76" x14ac:dyDescent="0.35">
      <c r="A19" s="166">
        <f t="shared" si="0"/>
        <v>15</v>
      </c>
      <c r="B19" s="155" t="s">
        <v>81</v>
      </c>
      <c r="C19" s="167">
        <v>11</v>
      </c>
      <c r="D19" s="167">
        <v>14</v>
      </c>
      <c r="E19" s="167">
        <v>17</v>
      </c>
      <c r="F19" s="167">
        <v>16</v>
      </c>
      <c r="G19" s="167">
        <v>14</v>
      </c>
      <c r="H19" s="167">
        <v>17</v>
      </c>
      <c r="I19" s="167">
        <v>12</v>
      </c>
      <c r="J19" s="167">
        <v>15</v>
      </c>
      <c r="K19" s="167">
        <v>19</v>
      </c>
      <c r="L19" s="167">
        <v>14</v>
      </c>
      <c r="M19" s="167">
        <v>16</v>
      </c>
      <c r="N19" s="167">
        <v>16</v>
      </c>
      <c r="O19" s="167">
        <v>16</v>
      </c>
      <c r="P19" s="167">
        <v>18</v>
      </c>
      <c r="Q19" s="167">
        <v>18</v>
      </c>
      <c r="R19" s="155">
        <v>19</v>
      </c>
      <c r="S19" s="167">
        <v>21</v>
      </c>
      <c r="T19" s="167">
        <v>25</v>
      </c>
      <c r="U19" s="169" t="s">
        <v>180</v>
      </c>
      <c r="AJ19" s="172"/>
      <c r="BA19" s="166">
        <f t="shared" si="1"/>
        <v>15</v>
      </c>
      <c r="BB19" s="155" t="s">
        <v>81</v>
      </c>
      <c r="BC19" s="167">
        <v>0.12</v>
      </c>
      <c r="BD19" s="167">
        <v>0.14000000000000001</v>
      </c>
      <c r="BE19" s="167">
        <v>0.17</v>
      </c>
      <c r="BF19" s="167">
        <v>0.16</v>
      </c>
      <c r="BG19" s="167">
        <v>0.15</v>
      </c>
      <c r="BH19" s="167">
        <v>0.17</v>
      </c>
      <c r="BI19" s="167">
        <v>0.14000000000000001</v>
      </c>
      <c r="BJ19" s="167">
        <v>0.17</v>
      </c>
      <c r="BK19" s="167">
        <v>0.19</v>
      </c>
      <c r="BL19" s="167">
        <v>0.16</v>
      </c>
      <c r="BM19" s="167">
        <v>0.16</v>
      </c>
      <c r="BN19" s="167">
        <v>0.18</v>
      </c>
      <c r="BO19" s="167">
        <v>0.17</v>
      </c>
      <c r="BP19" s="167">
        <v>0.18</v>
      </c>
      <c r="BQ19" s="167">
        <v>0.2</v>
      </c>
      <c r="BR19" s="155">
        <v>0.2</v>
      </c>
      <c r="BS19" s="167">
        <v>0.22</v>
      </c>
      <c r="BT19" s="167">
        <v>0.25</v>
      </c>
      <c r="BU19" s="169" t="s">
        <v>180</v>
      </c>
    </row>
    <row r="20" spans="1:76" x14ac:dyDescent="0.35">
      <c r="A20" s="166">
        <f t="shared" si="0"/>
        <v>16</v>
      </c>
      <c r="B20" s="155" t="s">
        <v>82</v>
      </c>
      <c r="C20" s="167">
        <v>22</v>
      </c>
      <c r="D20" s="167">
        <v>26</v>
      </c>
      <c r="E20" s="167">
        <v>31</v>
      </c>
      <c r="F20" s="167">
        <v>31</v>
      </c>
      <c r="G20" s="167">
        <v>29</v>
      </c>
      <c r="H20" s="167">
        <v>33</v>
      </c>
      <c r="I20" s="167">
        <v>29</v>
      </c>
      <c r="J20" s="167">
        <v>33</v>
      </c>
      <c r="K20" s="167">
        <v>37</v>
      </c>
      <c r="L20" s="167">
        <v>33</v>
      </c>
      <c r="M20" s="167">
        <v>36</v>
      </c>
      <c r="N20" s="167">
        <v>36</v>
      </c>
      <c r="O20" s="167">
        <v>37</v>
      </c>
      <c r="P20" s="167">
        <v>38</v>
      </c>
      <c r="Q20" s="167">
        <v>39</v>
      </c>
      <c r="R20" s="155">
        <v>42</v>
      </c>
      <c r="S20" s="167">
        <v>45</v>
      </c>
      <c r="T20" s="167">
        <v>48</v>
      </c>
      <c r="U20" s="169" t="s">
        <v>169</v>
      </c>
      <c r="AJ20" s="172"/>
      <c r="BA20" s="166">
        <f t="shared" si="1"/>
        <v>16</v>
      </c>
      <c r="BB20" s="155" t="s">
        <v>82</v>
      </c>
      <c r="BC20" s="167">
        <v>0.1</v>
      </c>
      <c r="BD20" s="167">
        <v>0.12</v>
      </c>
      <c r="BE20" s="167">
        <v>0.13</v>
      </c>
      <c r="BF20" s="167">
        <v>0.13</v>
      </c>
      <c r="BG20" s="167">
        <v>0.14000000000000001</v>
      </c>
      <c r="BH20" s="167">
        <v>0.14000000000000001</v>
      </c>
      <c r="BI20" s="167">
        <v>0.17</v>
      </c>
      <c r="BJ20" s="167">
        <v>0.17</v>
      </c>
      <c r="BK20" s="167">
        <v>0.17</v>
      </c>
      <c r="BL20" s="167">
        <v>0.18</v>
      </c>
      <c r="BM20" s="167">
        <v>0.18</v>
      </c>
      <c r="BN20" s="167">
        <v>0.17</v>
      </c>
      <c r="BO20" s="167">
        <v>0.2</v>
      </c>
      <c r="BP20" s="167">
        <v>0.19</v>
      </c>
      <c r="BQ20" s="167">
        <v>0.19</v>
      </c>
      <c r="BR20" s="155">
        <v>0.21</v>
      </c>
      <c r="BS20" s="167">
        <v>0.22</v>
      </c>
      <c r="BT20" s="167">
        <v>0.22</v>
      </c>
      <c r="BU20" s="169" t="s">
        <v>169</v>
      </c>
    </row>
    <row r="21" spans="1:76" x14ac:dyDescent="0.35">
      <c r="A21" s="166">
        <f t="shared" si="0"/>
        <v>17</v>
      </c>
      <c r="B21" s="155" t="s">
        <v>218</v>
      </c>
      <c r="C21" s="167">
        <v>12</v>
      </c>
      <c r="D21" s="167">
        <v>13</v>
      </c>
      <c r="E21" s="167">
        <v>15</v>
      </c>
      <c r="F21" s="167">
        <v>16</v>
      </c>
      <c r="G21" s="167">
        <v>16</v>
      </c>
      <c r="H21" s="167">
        <v>17</v>
      </c>
      <c r="I21" s="167">
        <v>17</v>
      </c>
      <c r="J21" s="167">
        <v>18</v>
      </c>
      <c r="K21" s="167">
        <v>19</v>
      </c>
      <c r="L21" s="167">
        <v>19</v>
      </c>
      <c r="M21" s="167">
        <v>20</v>
      </c>
      <c r="N21" s="167">
        <v>19</v>
      </c>
      <c r="O21" s="167">
        <v>21</v>
      </c>
      <c r="P21" s="167">
        <v>21</v>
      </c>
      <c r="Q21" s="167">
        <v>21</v>
      </c>
      <c r="R21" s="155">
        <v>23</v>
      </c>
      <c r="S21" s="167">
        <v>24</v>
      </c>
      <c r="T21" s="167">
        <v>24</v>
      </c>
      <c r="U21" s="169" t="s">
        <v>181</v>
      </c>
      <c r="AJ21" s="172"/>
      <c r="BA21" s="166">
        <f t="shared" si="1"/>
        <v>17</v>
      </c>
      <c r="BB21" s="155" t="s">
        <v>218</v>
      </c>
      <c r="BC21" s="167">
        <v>0.14000000000000001</v>
      </c>
      <c r="BD21" s="167">
        <v>0.17</v>
      </c>
      <c r="BE21" s="167">
        <v>0.19</v>
      </c>
      <c r="BF21" s="167">
        <v>0.2</v>
      </c>
      <c r="BG21" s="167">
        <v>0.21</v>
      </c>
      <c r="BH21" s="167">
        <v>0.22</v>
      </c>
      <c r="BI21" s="167">
        <v>0.23</v>
      </c>
      <c r="BJ21" s="167">
        <v>0.23</v>
      </c>
      <c r="BK21" s="167">
        <v>0.24</v>
      </c>
      <c r="BL21" s="167">
        <v>0.26</v>
      </c>
      <c r="BM21" s="167">
        <v>0.27</v>
      </c>
      <c r="BN21" s="167">
        <v>0.26</v>
      </c>
      <c r="BO21" s="167">
        <v>0.28000000000000003</v>
      </c>
      <c r="BP21" s="167">
        <v>0.28000000000000003</v>
      </c>
      <c r="BQ21" s="167">
        <v>0.28000000000000003</v>
      </c>
      <c r="BR21" s="155">
        <v>0.3</v>
      </c>
      <c r="BS21" s="167">
        <v>0.31</v>
      </c>
      <c r="BT21" s="167">
        <v>0.31</v>
      </c>
      <c r="BU21" s="169" t="s">
        <v>181</v>
      </c>
    </row>
    <row r="22" spans="1:76" x14ac:dyDescent="0.35">
      <c r="A22" s="166">
        <f t="shared" si="0"/>
        <v>18</v>
      </c>
      <c r="B22" s="167" t="s">
        <v>219</v>
      </c>
      <c r="C22" s="167">
        <v>16</v>
      </c>
      <c r="D22" s="167">
        <v>18</v>
      </c>
      <c r="E22" s="167">
        <v>20</v>
      </c>
      <c r="F22" s="167">
        <v>20</v>
      </c>
      <c r="G22" s="167">
        <v>22</v>
      </c>
      <c r="H22" s="167">
        <v>22</v>
      </c>
      <c r="I22" s="167">
        <v>23</v>
      </c>
      <c r="J22" s="167">
        <v>25</v>
      </c>
      <c r="K22" s="167">
        <v>24</v>
      </c>
      <c r="L22" s="167">
        <v>25</v>
      </c>
      <c r="M22" s="167">
        <v>25</v>
      </c>
      <c r="N22" s="167">
        <v>27</v>
      </c>
      <c r="O22" s="167">
        <v>28</v>
      </c>
      <c r="P22" s="167">
        <v>28</v>
      </c>
      <c r="Q22" s="167">
        <v>29</v>
      </c>
      <c r="R22" s="167">
        <v>31</v>
      </c>
      <c r="S22" s="167">
        <v>32</v>
      </c>
      <c r="T22" s="167">
        <v>33</v>
      </c>
      <c r="U22" s="169" t="s">
        <v>182</v>
      </c>
      <c r="W22" s="155"/>
      <c r="X22" s="173"/>
      <c r="Y22" s="155"/>
      <c r="Z22" s="155"/>
      <c r="AA22" s="155"/>
      <c r="AB22" s="155"/>
      <c r="AC22" s="155"/>
      <c r="AD22" s="155"/>
      <c r="AE22" s="155"/>
      <c r="AF22" s="155"/>
      <c r="AG22" s="155"/>
      <c r="AH22" s="155"/>
      <c r="AI22" s="155"/>
      <c r="AJ22" s="172"/>
      <c r="AK22" s="155"/>
      <c r="AL22" s="155"/>
      <c r="AM22" s="155"/>
      <c r="AN22" s="155"/>
      <c r="AO22" s="155"/>
      <c r="AP22" s="155"/>
      <c r="AQ22" s="155"/>
      <c r="BA22" s="166">
        <f t="shared" si="1"/>
        <v>18</v>
      </c>
      <c r="BB22" s="167" t="s">
        <v>219</v>
      </c>
      <c r="BC22" s="167">
        <v>0.17</v>
      </c>
      <c r="BD22" s="167">
        <v>0.19</v>
      </c>
      <c r="BE22" s="167">
        <v>0.21</v>
      </c>
      <c r="BF22" s="167">
        <v>0.21</v>
      </c>
      <c r="BG22" s="167">
        <v>0.23</v>
      </c>
      <c r="BH22" s="167">
        <v>0.23</v>
      </c>
      <c r="BI22" s="167">
        <v>0.26</v>
      </c>
      <c r="BJ22" s="167">
        <v>0.27</v>
      </c>
      <c r="BK22" s="167">
        <v>0.26</v>
      </c>
      <c r="BL22" s="167">
        <v>0.28999999999999998</v>
      </c>
      <c r="BM22" s="167">
        <v>0.28999999999999998</v>
      </c>
      <c r="BN22" s="167">
        <v>0.28999999999999998</v>
      </c>
      <c r="BO22" s="167">
        <v>0.32</v>
      </c>
      <c r="BP22" s="167">
        <v>0.31</v>
      </c>
      <c r="BQ22" s="167">
        <v>0.31</v>
      </c>
      <c r="BR22" s="167">
        <v>0.33</v>
      </c>
      <c r="BS22" s="167">
        <v>0.36</v>
      </c>
      <c r="BT22" s="167">
        <v>0.36</v>
      </c>
      <c r="BU22" s="169" t="s">
        <v>182</v>
      </c>
      <c r="BW22" s="155"/>
      <c r="BX22" s="173"/>
    </row>
    <row r="23" spans="1:76" ht="16" thickBot="1" x14ac:dyDescent="0.4">
      <c r="A23" s="166">
        <f t="shared" si="0"/>
        <v>19</v>
      </c>
      <c r="B23" s="155" t="s">
        <v>83</v>
      </c>
      <c r="C23" s="167">
        <v>17</v>
      </c>
      <c r="D23" s="167">
        <v>19</v>
      </c>
      <c r="E23" s="167">
        <v>21</v>
      </c>
      <c r="F23" s="167">
        <v>22</v>
      </c>
      <c r="G23" s="167">
        <v>23</v>
      </c>
      <c r="H23" s="167">
        <v>24</v>
      </c>
      <c r="I23" s="167">
        <v>25</v>
      </c>
      <c r="J23" s="167">
        <v>26</v>
      </c>
      <c r="K23" s="167">
        <v>27</v>
      </c>
      <c r="L23" s="167">
        <v>28</v>
      </c>
      <c r="M23" s="167">
        <v>29</v>
      </c>
      <c r="N23" s="167">
        <v>28</v>
      </c>
      <c r="O23" s="167">
        <v>31</v>
      </c>
      <c r="P23" s="167">
        <v>30</v>
      </c>
      <c r="Q23" s="167">
        <v>31</v>
      </c>
      <c r="R23" s="155">
        <v>33</v>
      </c>
      <c r="S23" s="167">
        <v>35</v>
      </c>
      <c r="T23" s="167">
        <v>35</v>
      </c>
      <c r="U23" s="169" t="s">
        <v>183</v>
      </c>
      <c r="W23" s="155"/>
      <c r="X23" s="173"/>
      <c r="Y23" s="155"/>
      <c r="Z23" s="155"/>
      <c r="AA23" s="155"/>
      <c r="AB23" s="155"/>
      <c r="AC23" s="155"/>
      <c r="AD23" s="155"/>
      <c r="AE23" s="155"/>
      <c r="AF23" s="155"/>
      <c r="AG23" s="155"/>
      <c r="AH23" s="155"/>
      <c r="AI23" s="155"/>
      <c r="AJ23" s="171"/>
      <c r="AK23" s="155"/>
      <c r="AL23" s="155"/>
      <c r="AM23" s="155"/>
      <c r="AN23" s="155"/>
      <c r="AO23" s="155"/>
      <c r="AP23" s="155"/>
      <c r="AQ23" s="155"/>
      <c r="BA23" s="166">
        <f t="shared" si="1"/>
        <v>19</v>
      </c>
      <c r="BB23" s="155" t="s">
        <v>83</v>
      </c>
      <c r="BC23" s="167">
        <v>0.17</v>
      </c>
      <c r="BD23" s="167">
        <v>0.18</v>
      </c>
      <c r="BE23" s="167">
        <v>0.2</v>
      </c>
      <c r="BF23" s="167">
        <v>0.21</v>
      </c>
      <c r="BG23" s="167">
        <v>0.23</v>
      </c>
      <c r="BH23" s="167">
        <v>0.23</v>
      </c>
      <c r="BI23" s="167">
        <v>0.28000000000000003</v>
      </c>
      <c r="BJ23" s="167">
        <v>0.27</v>
      </c>
      <c r="BK23" s="167">
        <v>0.27</v>
      </c>
      <c r="BL23" s="167">
        <v>0.3</v>
      </c>
      <c r="BM23" s="167">
        <v>0.28999999999999998</v>
      </c>
      <c r="BN23" s="167">
        <v>0.28999999999999998</v>
      </c>
      <c r="BO23" s="167">
        <v>0.33</v>
      </c>
      <c r="BP23" s="167">
        <v>0.32</v>
      </c>
      <c r="BQ23" s="167">
        <v>0.32</v>
      </c>
      <c r="BR23" s="155">
        <v>0.34</v>
      </c>
      <c r="BS23" s="167">
        <v>0.36</v>
      </c>
      <c r="BT23" s="167">
        <v>0.34</v>
      </c>
      <c r="BU23" s="169" t="s">
        <v>183</v>
      </c>
      <c r="BW23" s="155"/>
      <c r="BX23" s="173"/>
    </row>
    <row r="24" spans="1:76" x14ac:dyDescent="0.35">
      <c r="A24" s="166">
        <f t="shared" si="0"/>
        <v>20</v>
      </c>
      <c r="B24" s="155" t="s">
        <v>84</v>
      </c>
      <c r="C24" s="167">
        <v>6</v>
      </c>
      <c r="D24" s="167">
        <v>7</v>
      </c>
      <c r="E24" s="167">
        <v>9</v>
      </c>
      <c r="F24" s="167">
        <v>9</v>
      </c>
      <c r="G24" s="167">
        <v>8</v>
      </c>
      <c r="H24" s="167">
        <v>10</v>
      </c>
      <c r="I24" s="167">
        <v>8</v>
      </c>
      <c r="J24" s="167">
        <v>9</v>
      </c>
      <c r="K24" s="167">
        <v>11</v>
      </c>
      <c r="L24" s="167">
        <v>9</v>
      </c>
      <c r="M24" s="167">
        <v>10</v>
      </c>
      <c r="N24" s="167">
        <v>10</v>
      </c>
      <c r="O24" s="167">
        <v>10</v>
      </c>
      <c r="P24" s="167">
        <v>11</v>
      </c>
      <c r="Q24" s="167">
        <v>11</v>
      </c>
      <c r="R24" s="155">
        <v>12</v>
      </c>
      <c r="S24" s="167">
        <v>12</v>
      </c>
      <c r="T24" s="167">
        <v>13</v>
      </c>
      <c r="U24" s="169" t="s">
        <v>184</v>
      </c>
      <c r="W24" s="174"/>
      <c r="Y24" s="155"/>
      <c r="Z24" s="155"/>
      <c r="AA24" s="155"/>
      <c r="AB24" s="155"/>
      <c r="AC24" s="155"/>
      <c r="AD24" s="155"/>
      <c r="AE24" s="155"/>
      <c r="AF24" s="155"/>
      <c r="AG24" s="155"/>
      <c r="AH24" s="155"/>
      <c r="AI24" s="155"/>
      <c r="AJ24" s="171"/>
      <c r="AK24" s="155"/>
      <c r="AL24" s="155"/>
      <c r="AM24" s="155"/>
      <c r="AN24" s="155"/>
      <c r="AO24" s="155"/>
      <c r="AP24" s="155"/>
      <c r="AQ24" s="155"/>
      <c r="BA24" s="166">
        <f t="shared" si="1"/>
        <v>20</v>
      </c>
      <c r="BB24" s="155" t="s">
        <v>84</v>
      </c>
      <c r="BC24" s="167">
        <v>0.09</v>
      </c>
      <c r="BD24" s="167">
        <v>0.1</v>
      </c>
      <c r="BE24" s="167">
        <v>0.12</v>
      </c>
      <c r="BF24" s="167">
        <v>0.12</v>
      </c>
      <c r="BG24" s="167">
        <v>0.11</v>
      </c>
      <c r="BH24" s="167">
        <v>0.13</v>
      </c>
      <c r="BI24" s="167">
        <v>0.11</v>
      </c>
      <c r="BJ24" s="167">
        <v>0.13</v>
      </c>
      <c r="BK24" s="167">
        <v>0.15</v>
      </c>
      <c r="BL24" s="167">
        <v>0.12</v>
      </c>
      <c r="BM24" s="167">
        <v>0.14000000000000001</v>
      </c>
      <c r="BN24" s="167">
        <v>0.14000000000000001</v>
      </c>
      <c r="BO24" s="167">
        <v>0.14000000000000001</v>
      </c>
      <c r="BP24" s="167">
        <v>0.15</v>
      </c>
      <c r="BQ24" s="167">
        <v>0.15</v>
      </c>
      <c r="BR24" s="155">
        <v>0.16</v>
      </c>
      <c r="BS24" s="167">
        <v>0.16</v>
      </c>
      <c r="BT24" s="167">
        <v>0.18</v>
      </c>
      <c r="BU24" s="169" t="s">
        <v>184</v>
      </c>
      <c r="BW24" s="174"/>
    </row>
    <row r="25" spans="1:76" x14ac:dyDescent="0.35">
      <c r="A25" s="166">
        <f t="shared" si="0"/>
        <v>21</v>
      </c>
      <c r="B25" s="155" t="s">
        <v>85</v>
      </c>
      <c r="C25" s="167">
        <v>9</v>
      </c>
      <c r="D25" s="167">
        <v>11</v>
      </c>
      <c r="E25" s="167">
        <v>12</v>
      </c>
      <c r="F25" s="167">
        <v>12</v>
      </c>
      <c r="G25" s="167">
        <v>12</v>
      </c>
      <c r="H25" s="167">
        <v>13</v>
      </c>
      <c r="I25" s="167">
        <v>11</v>
      </c>
      <c r="J25" s="167">
        <v>13</v>
      </c>
      <c r="K25" s="167">
        <v>14</v>
      </c>
      <c r="L25" s="167">
        <v>13</v>
      </c>
      <c r="M25" s="167">
        <v>13</v>
      </c>
      <c r="N25" s="167">
        <v>15</v>
      </c>
      <c r="O25" s="167">
        <v>14</v>
      </c>
      <c r="P25" s="167">
        <v>15</v>
      </c>
      <c r="Q25" s="167">
        <v>16</v>
      </c>
      <c r="R25" s="155">
        <v>17</v>
      </c>
      <c r="S25" s="167">
        <v>17</v>
      </c>
      <c r="T25" s="167">
        <v>19</v>
      </c>
      <c r="U25" s="169" t="s">
        <v>185</v>
      </c>
      <c r="W25" s="175"/>
      <c r="Y25" s="155"/>
      <c r="Z25" s="155"/>
      <c r="AA25" s="155"/>
      <c r="AB25" s="155"/>
      <c r="AC25" s="155"/>
      <c r="AD25" s="155"/>
      <c r="AE25" s="155"/>
      <c r="AF25" s="155"/>
      <c r="AG25" s="155"/>
      <c r="AH25" s="155"/>
      <c r="AI25" s="155"/>
      <c r="AJ25" s="171"/>
      <c r="AK25" s="155"/>
      <c r="AL25" s="155"/>
      <c r="AM25" s="155"/>
      <c r="AN25" s="155"/>
      <c r="AO25" s="155"/>
      <c r="AP25" s="155"/>
      <c r="AQ25" s="155"/>
      <c r="BA25" s="166">
        <f t="shared" si="1"/>
        <v>21</v>
      </c>
      <c r="BB25" s="155" t="s">
        <v>85</v>
      </c>
      <c r="BC25" s="167">
        <v>0.13</v>
      </c>
      <c r="BD25" s="167">
        <v>0.15</v>
      </c>
      <c r="BE25" s="167">
        <v>0.17</v>
      </c>
      <c r="BF25" s="167">
        <v>0.16</v>
      </c>
      <c r="BG25" s="167">
        <v>0.18</v>
      </c>
      <c r="BH25" s="167">
        <v>0.18</v>
      </c>
      <c r="BI25" s="167">
        <v>0.18</v>
      </c>
      <c r="BJ25" s="167">
        <v>0.19</v>
      </c>
      <c r="BK25" s="167">
        <v>0.19</v>
      </c>
      <c r="BL25" s="167">
        <v>0.2</v>
      </c>
      <c r="BM25" s="167">
        <v>0.2</v>
      </c>
      <c r="BN25" s="167">
        <v>0.22</v>
      </c>
      <c r="BO25" s="167">
        <v>0.22</v>
      </c>
      <c r="BP25" s="167">
        <v>0.22</v>
      </c>
      <c r="BQ25" s="167">
        <v>0.23</v>
      </c>
      <c r="BR25" s="155">
        <v>0.25</v>
      </c>
      <c r="BS25" s="167">
        <v>0.25</v>
      </c>
      <c r="BT25" s="167">
        <v>0.28000000000000003</v>
      </c>
      <c r="BU25" s="169" t="s">
        <v>185</v>
      </c>
      <c r="BW25" s="175"/>
    </row>
    <row r="26" spans="1:76" x14ac:dyDescent="0.35">
      <c r="A26" s="166">
        <f t="shared" si="0"/>
        <v>22</v>
      </c>
      <c r="B26" s="155" t="s">
        <v>86</v>
      </c>
      <c r="C26" s="167">
        <v>23</v>
      </c>
      <c r="D26" s="167">
        <v>26</v>
      </c>
      <c r="E26" s="167">
        <v>30</v>
      </c>
      <c r="F26" s="167">
        <v>31</v>
      </c>
      <c r="G26" s="167">
        <v>31</v>
      </c>
      <c r="H26" s="167">
        <v>33</v>
      </c>
      <c r="I26" s="167">
        <v>32</v>
      </c>
      <c r="J26" s="167">
        <v>35</v>
      </c>
      <c r="K26" s="167">
        <v>37</v>
      </c>
      <c r="L26" s="167">
        <v>36</v>
      </c>
      <c r="M26" s="167">
        <v>37</v>
      </c>
      <c r="N26" s="167">
        <v>38</v>
      </c>
      <c r="O26" s="167">
        <v>40</v>
      </c>
      <c r="P26" s="167">
        <v>40</v>
      </c>
      <c r="Q26" s="167">
        <v>41</v>
      </c>
      <c r="R26" s="155">
        <v>44</v>
      </c>
      <c r="S26" s="167">
        <v>46</v>
      </c>
      <c r="T26" s="167">
        <v>48</v>
      </c>
      <c r="U26" s="169" t="s">
        <v>186</v>
      </c>
      <c r="W26" s="175"/>
      <c r="Y26" s="155"/>
      <c r="Z26" s="155"/>
      <c r="AA26" s="155"/>
      <c r="AB26" s="155"/>
      <c r="AC26" s="155"/>
      <c r="AD26" s="155"/>
      <c r="AE26" s="155"/>
      <c r="AF26" s="155"/>
      <c r="AG26" s="155"/>
      <c r="AH26" s="155"/>
      <c r="AI26" s="155"/>
      <c r="AJ26" s="176"/>
      <c r="AK26" s="155"/>
      <c r="AL26" s="155"/>
      <c r="AM26" s="155"/>
      <c r="AN26" s="155"/>
      <c r="AO26" s="155"/>
      <c r="AP26" s="155"/>
      <c r="AQ26" s="155"/>
      <c r="BA26" s="166">
        <f t="shared" si="1"/>
        <v>22</v>
      </c>
      <c r="BB26" s="155" t="s">
        <v>86</v>
      </c>
      <c r="BC26" s="167">
        <v>0.13</v>
      </c>
      <c r="BD26" s="167">
        <v>0.15</v>
      </c>
      <c r="BE26" s="167">
        <v>0.16</v>
      </c>
      <c r="BF26" s="167">
        <v>0.17</v>
      </c>
      <c r="BG26" s="167">
        <v>0.18</v>
      </c>
      <c r="BH26" s="167">
        <v>0.18</v>
      </c>
      <c r="BI26" s="167">
        <v>0.22</v>
      </c>
      <c r="BJ26" s="167">
        <v>0.22</v>
      </c>
      <c r="BK26" s="167">
        <v>0.22</v>
      </c>
      <c r="BL26" s="167">
        <v>0.23</v>
      </c>
      <c r="BM26" s="167">
        <v>0.23</v>
      </c>
      <c r="BN26" s="167">
        <v>0.23</v>
      </c>
      <c r="BO26" s="167">
        <v>0.26</v>
      </c>
      <c r="BP26" s="167">
        <v>0.25</v>
      </c>
      <c r="BQ26" s="167">
        <v>0.25</v>
      </c>
      <c r="BR26" s="155">
        <v>0.27</v>
      </c>
      <c r="BS26" s="167">
        <v>0.28999999999999998</v>
      </c>
      <c r="BT26" s="167">
        <v>0.27</v>
      </c>
      <c r="BU26" s="169" t="s">
        <v>186</v>
      </c>
      <c r="BW26" s="175"/>
    </row>
    <row r="27" spans="1:76" x14ac:dyDescent="0.35">
      <c r="A27" s="166">
        <f t="shared" si="0"/>
        <v>23</v>
      </c>
      <c r="B27" s="155" t="s">
        <v>87</v>
      </c>
      <c r="C27" s="167">
        <v>20</v>
      </c>
      <c r="D27" s="167">
        <v>24</v>
      </c>
      <c r="E27" s="167">
        <v>28</v>
      </c>
      <c r="F27" s="167">
        <v>28</v>
      </c>
      <c r="G27" s="167">
        <v>26</v>
      </c>
      <c r="H27" s="167">
        <v>30</v>
      </c>
      <c r="I27" s="167">
        <v>26</v>
      </c>
      <c r="J27" s="167">
        <v>30</v>
      </c>
      <c r="K27" s="167">
        <v>33</v>
      </c>
      <c r="L27" s="167">
        <v>30</v>
      </c>
      <c r="M27" s="167">
        <v>32</v>
      </c>
      <c r="N27" s="167">
        <v>32</v>
      </c>
      <c r="O27" s="167">
        <v>33</v>
      </c>
      <c r="P27" s="167">
        <v>34</v>
      </c>
      <c r="Q27" s="167">
        <v>35</v>
      </c>
      <c r="R27" s="155">
        <v>38</v>
      </c>
      <c r="S27" s="167">
        <v>40</v>
      </c>
      <c r="T27" s="167">
        <v>43</v>
      </c>
      <c r="U27" s="169" t="s">
        <v>169</v>
      </c>
      <c r="W27" s="177"/>
      <c r="Y27" s="155"/>
      <c r="Z27" s="155"/>
      <c r="AA27" s="155"/>
      <c r="AB27" s="155"/>
      <c r="AC27" s="155"/>
      <c r="AD27" s="155"/>
      <c r="AE27" s="155"/>
      <c r="AF27" s="155"/>
      <c r="AG27" s="155"/>
      <c r="AH27" s="155"/>
      <c r="AI27" s="155"/>
      <c r="AJ27" s="171"/>
      <c r="AK27" s="155"/>
      <c r="AL27" s="155"/>
      <c r="AM27" s="155"/>
      <c r="AN27" s="155"/>
      <c r="AO27" s="155"/>
      <c r="AP27" s="155"/>
      <c r="AQ27" s="155"/>
      <c r="BA27" s="166">
        <f t="shared" si="1"/>
        <v>23</v>
      </c>
      <c r="BB27" s="155" t="s">
        <v>87</v>
      </c>
      <c r="BC27" s="167">
        <v>0.09</v>
      </c>
      <c r="BD27" s="167">
        <v>0.11</v>
      </c>
      <c r="BE27" s="167">
        <v>0.12</v>
      </c>
      <c r="BF27" s="167">
        <v>0.11</v>
      </c>
      <c r="BG27" s="167">
        <v>0.13</v>
      </c>
      <c r="BH27" s="167">
        <v>0.13</v>
      </c>
      <c r="BI27" s="167">
        <v>0.15</v>
      </c>
      <c r="BJ27" s="167">
        <v>0.15</v>
      </c>
      <c r="BK27" s="167">
        <v>0.15</v>
      </c>
      <c r="BL27" s="167">
        <v>0.16</v>
      </c>
      <c r="BM27" s="167">
        <v>0.16</v>
      </c>
      <c r="BN27" s="167">
        <v>0.16</v>
      </c>
      <c r="BO27" s="167">
        <v>0.18</v>
      </c>
      <c r="BP27" s="167">
        <v>0.17</v>
      </c>
      <c r="BQ27" s="167">
        <v>0.17</v>
      </c>
      <c r="BR27" s="155">
        <v>0.18</v>
      </c>
      <c r="BS27" s="167">
        <v>0.2</v>
      </c>
      <c r="BT27" s="167">
        <v>0.2</v>
      </c>
      <c r="BU27" s="169" t="s">
        <v>169</v>
      </c>
      <c r="BW27" s="177"/>
    </row>
    <row r="28" spans="1:76" x14ac:dyDescent="0.35">
      <c r="A28" s="166">
        <f t="shared" si="0"/>
        <v>24</v>
      </c>
      <c r="B28" s="155" t="s">
        <v>88</v>
      </c>
      <c r="C28" s="167">
        <v>19</v>
      </c>
      <c r="D28" s="167">
        <v>22</v>
      </c>
      <c r="E28" s="167">
        <v>24</v>
      </c>
      <c r="F28" s="167">
        <v>25</v>
      </c>
      <c r="G28" s="167">
        <v>26</v>
      </c>
      <c r="H28" s="167">
        <v>27</v>
      </c>
      <c r="I28" s="167">
        <v>27</v>
      </c>
      <c r="J28" s="167">
        <v>29</v>
      </c>
      <c r="K28" s="167">
        <v>30</v>
      </c>
      <c r="L28" s="167">
        <v>30</v>
      </c>
      <c r="M28" s="167">
        <v>31</v>
      </c>
      <c r="N28" s="167">
        <v>32</v>
      </c>
      <c r="O28" s="167">
        <v>33</v>
      </c>
      <c r="P28" s="167">
        <v>33</v>
      </c>
      <c r="Q28" s="167">
        <v>34</v>
      </c>
      <c r="R28" s="155">
        <v>37</v>
      </c>
      <c r="S28" s="167">
        <v>38</v>
      </c>
      <c r="T28" s="167">
        <v>40</v>
      </c>
      <c r="U28" s="169" t="s">
        <v>187</v>
      </c>
      <c r="W28" s="177"/>
      <c r="Y28" s="155"/>
      <c r="Z28" s="155"/>
      <c r="AA28" s="155"/>
      <c r="AB28" s="155"/>
      <c r="AC28" s="155"/>
      <c r="AD28" s="155"/>
      <c r="AE28" s="155"/>
      <c r="AF28" s="155"/>
      <c r="AG28" s="155"/>
      <c r="AH28" s="155"/>
      <c r="AI28" s="155"/>
      <c r="AJ28" s="176"/>
      <c r="AK28" s="155"/>
      <c r="AL28" s="155"/>
      <c r="AM28" s="155"/>
      <c r="AN28" s="155"/>
      <c r="AO28" s="155"/>
      <c r="AP28" s="155"/>
      <c r="AQ28" s="155"/>
      <c r="BA28" s="166">
        <f t="shared" si="1"/>
        <v>24</v>
      </c>
      <c r="BB28" s="155" t="s">
        <v>88</v>
      </c>
      <c r="BC28" s="167">
        <v>0.12</v>
      </c>
      <c r="BD28" s="167">
        <v>0.14000000000000001</v>
      </c>
      <c r="BE28" s="167">
        <v>0.16</v>
      </c>
      <c r="BF28" s="167">
        <v>0.15</v>
      </c>
      <c r="BG28" s="167">
        <v>0.17</v>
      </c>
      <c r="BH28" s="167">
        <v>0.17</v>
      </c>
      <c r="BI28" s="167">
        <v>0.2</v>
      </c>
      <c r="BJ28" s="167">
        <v>0.2</v>
      </c>
      <c r="BK28" s="167">
        <v>0.2</v>
      </c>
      <c r="BL28" s="167">
        <v>0.21</v>
      </c>
      <c r="BM28" s="167">
        <v>0.21</v>
      </c>
      <c r="BN28" s="167">
        <v>0.21</v>
      </c>
      <c r="BO28" s="167">
        <v>0.24</v>
      </c>
      <c r="BP28" s="167">
        <v>0.23</v>
      </c>
      <c r="BQ28" s="167">
        <v>0.23</v>
      </c>
      <c r="BR28" s="155">
        <v>0.25</v>
      </c>
      <c r="BS28" s="167">
        <v>0.26</v>
      </c>
      <c r="BT28" s="167">
        <v>0.26</v>
      </c>
      <c r="BU28" s="169" t="s">
        <v>187</v>
      </c>
      <c r="BV28" s="94" t="s">
        <v>252</v>
      </c>
      <c r="BW28" s="177"/>
    </row>
    <row r="29" spans="1:76" x14ac:dyDescent="0.35">
      <c r="A29" s="166">
        <f t="shared" si="0"/>
        <v>25</v>
      </c>
      <c r="B29" s="155" t="s">
        <v>89</v>
      </c>
      <c r="C29" s="167">
        <v>23</v>
      </c>
      <c r="D29" s="167">
        <v>26</v>
      </c>
      <c r="E29" s="167">
        <v>29</v>
      </c>
      <c r="F29" s="167">
        <v>30</v>
      </c>
      <c r="G29" s="167">
        <v>32</v>
      </c>
      <c r="H29" s="167">
        <v>33</v>
      </c>
      <c r="I29" s="167">
        <v>34</v>
      </c>
      <c r="J29" s="167">
        <v>36</v>
      </c>
      <c r="K29" s="167">
        <v>37</v>
      </c>
      <c r="L29" s="167">
        <v>37</v>
      </c>
      <c r="M29" s="167">
        <v>38</v>
      </c>
      <c r="N29" s="167">
        <v>39</v>
      </c>
      <c r="O29" s="167">
        <v>41</v>
      </c>
      <c r="P29" s="167">
        <v>41</v>
      </c>
      <c r="Q29" s="167">
        <v>42</v>
      </c>
      <c r="R29" s="155">
        <v>45</v>
      </c>
      <c r="S29" s="167">
        <v>47</v>
      </c>
      <c r="T29" s="167">
        <v>48</v>
      </c>
      <c r="U29" s="169" t="s">
        <v>188</v>
      </c>
      <c r="W29" s="177"/>
      <c r="Y29" s="155"/>
      <c r="Z29" s="155"/>
      <c r="AA29" s="155"/>
      <c r="AB29" s="155"/>
      <c r="AC29" s="155"/>
      <c r="AD29" s="155"/>
      <c r="AE29" s="155"/>
      <c r="AF29" s="155"/>
      <c r="AG29" s="155"/>
      <c r="AH29" s="155"/>
      <c r="AI29" s="155"/>
      <c r="AJ29" s="171"/>
      <c r="AK29" s="155"/>
      <c r="AL29" s="155"/>
      <c r="AM29" s="155"/>
      <c r="AN29" s="155"/>
      <c r="AO29" s="155"/>
      <c r="AP29" s="155"/>
      <c r="AQ29" s="155"/>
      <c r="BA29" s="166">
        <f t="shared" si="1"/>
        <v>25</v>
      </c>
      <c r="BB29" s="155" t="s">
        <v>89</v>
      </c>
      <c r="BC29" s="167">
        <v>0.17</v>
      </c>
      <c r="BD29" s="167">
        <v>0.19</v>
      </c>
      <c r="BE29" s="167">
        <v>0.21</v>
      </c>
      <c r="BF29" s="167">
        <v>0.21</v>
      </c>
      <c r="BG29" s="167">
        <v>0.23</v>
      </c>
      <c r="BH29" s="167">
        <v>0.23</v>
      </c>
      <c r="BI29" s="167">
        <v>0.28000000000000003</v>
      </c>
      <c r="BJ29" s="167">
        <v>0.27</v>
      </c>
      <c r="BK29" s="167">
        <v>0.27</v>
      </c>
      <c r="BL29" s="167">
        <v>0.3</v>
      </c>
      <c r="BM29" s="167">
        <v>0.28999999999999998</v>
      </c>
      <c r="BN29" s="167">
        <v>0.28999999999999998</v>
      </c>
      <c r="BO29" s="167">
        <v>0.33</v>
      </c>
      <c r="BP29" s="167">
        <v>0.32</v>
      </c>
      <c r="BQ29" s="167">
        <v>0.32</v>
      </c>
      <c r="BR29" s="155">
        <v>0.34</v>
      </c>
      <c r="BS29" s="167">
        <v>0.36</v>
      </c>
      <c r="BT29" s="167">
        <v>0.36</v>
      </c>
      <c r="BU29" s="169" t="s">
        <v>188</v>
      </c>
      <c r="BW29" s="177"/>
    </row>
    <row r="30" spans="1:76" x14ac:dyDescent="0.35">
      <c r="A30" s="166">
        <f t="shared" si="0"/>
        <v>26</v>
      </c>
      <c r="B30" s="155" t="s">
        <v>90</v>
      </c>
      <c r="C30" s="167">
        <v>10</v>
      </c>
      <c r="D30" s="167">
        <v>11</v>
      </c>
      <c r="E30" s="167">
        <v>13</v>
      </c>
      <c r="F30" s="167">
        <v>13</v>
      </c>
      <c r="G30" s="167">
        <v>14</v>
      </c>
      <c r="H30" s="167">
        <v>15</v>
      </c>
      <c r="I30" s="167">
        <v>16</v>
      </c>
      <c r="J30" s="167">
        <v>16</v>
      </c>
      <c r="K30" s="167">
        <v>17</v>
      </c>
      <c r="L30" s="167">
        <v>17</v>
      </c>
      <c r="M30" s="167">
        <v>18</v>
      </c>
      <c r="N30" s="167">
        <v>17</v>
      </c>
      <c r="O30" s="167">
        <v>16</v>
      </c>
      <c r="P30" s="167">
        <v>19</v>
      </c>
      <c r="Q30" s="167">
        <v>19</v>
      </c>
      <c r="R30" s="155">
        <v>20</v>
      </c>
      <c r="S30" s="167">
        <v>21</v>
      </c>
      <c r="T30" s="167">
        <v>21</v>
      </c>
      <c r="U30" s="169" t="s">
        <v>189</v>
      </c>
      <c r="W30" s="177"/>
      <c r="Y30" s="155"/>
      <c r="Z30" s="155"/>
      <c r="AA30" s="155"/>
      <c r="AB30" s="155"/>
      <c r="AC30" s="155"/>
      <c r="AD30" s="155"/>
      <c r="AE30" s="155"/>
      <c r="AF30" s="155"/>
      <c r="AG30" s="155"/>
      <c r="AH30" s="155"/>
      <c r="AI30" s="155"/>
      <c r="AJ30" s="176"/>
      <c r="AK30" s="155"/>
      <c r="AL30" s="155"/>
      <c r="AM30" s="155"/>
      <c r="AN30" s="155"/>
      <c r="AO30" s="155"/>
      <c r="AP30" s="155"/>
      <c r="AQ30" s="155"/>
      <c r="BA30" s="166">
        <f t="shared" si="1"/>
        <v>26</v>
      </c>
      <c r="BB30" s="155" t="s">
        <v>90</v>
      </c>
      <c r="BC30" s="167">
        <v>0.15</v>
      </c>
      <c r="BD30" s="167">
        <v>0.16</v>
      </c>
      <c r="BE30" s="167">
        <v>0.18</v>
      </c>
      <c r="BF30" s="167">
        <v>0.19</v>
      </c>
      <c r="BG30" s="167">
        <v>0.21</v>
      </c>
      <c r="BH30" s="167">
        <v>0.21</v>
      </c>
      <c r="BI30" s="167">
        <v>0.24</v>
      </c>
      <c r="BJ30" s="167">
        <v>0.24</v>
      </c>
      <c r="BK30" s="167">
        <v>0.24</v>
      </c>
      <c r="BL30" s="167">
        <v>0.26</v>
      </c>
      <c r="BM30" s="167">
        <v>0.26</v>
      </c>
      <c r="BN30" s="167">
        <v>0.25</v>
      </c>
      <c r="BO30" s="167">
        <v>0.28999999999999998</v>
      </c>
      <c r="BP30" s="167">
        <v>0.28000000000000003</v>
      </c>
      <c r="BQ30" s="167">
        <v>0.28000000000000003</v>
      </c>
      <c r="BR30" s="155">
        <v>0.3</v>
      </c>
      <c r="BS30" s="167">
        <v>0.32</v>
      </c>
      <c r="BT30" s="167">
        <v>0.3</v>
      </c>
      <c r="BU30" s="169" t="s">
        <v>189</v>
      </c>
      <c r="BW30" s="177"/>
    </row>
    <row r="31" spans="1:76" x14ac:dyDescent="0.35">
      <c r="A31" s="166">
        <f t="shared" si="0"/>
        <v>27</v>
      </c>
      <c r="B31" s="155" t="s">
        <v>158</v>
      </c>
      <c r="C31" s="167">
        <v>6</v>
      </c>
      <c r="D31" s="167">
        <v>8</v>
      </c>
      <c r="E31" s="167">
        <v>10</v>
      </c>
      <c r="F31" s="167">
        <v>10</v>
      </c>
      <c r="G31" s="167">
        <v>7</v>
      </c>
      <c r="H31" s="167">
        <v>10</v>
      </c>
      <c r="I31" s="167">
        <v>6</v>
      </c>
      <c r="J31" s="167">
        <v>8</v>
      </c>
      <c r="K31" s="167">
        <v>11</v>
      </c>
      <c r="L31" s="167">
        <v>9</v>
      </c>
      <c r="M31" s="167">
        <v>11</v>
      </c>
      <c r="N31" s="167">
        <v>10</v>
      </c>
      <c r="O31" s="167">
        <v>8</v>
      </c>
      <c r="P31" s="167">
        <v>11</v>
      </c>
      <c r="Q31" s="167">
        <v>11</v>
      </c>
      <c r="R31" s="155">
        <v>12</v>
      </c>
      <c r="S31" s="167">
        <v>12</v>
      </c>
      <c r="T31" s="167">
        <v>14</v>
      </c>
      <c r="U31" s="169" t="s">
        <v>190</v>
      </c>
      <c r="W31" s="177"/>
      <c r="Y31" s="155"/>
      <c r="Z31" s="155"/>
      <c r="AA31" s="155"/>
      <c r="AB31" s="155"/>
      <c r="AC31" s="155"/>
      <c r="AD31" s="155"/>
      <c r="AE31" s="155"/>
      <c r="AF31" s="155"/>
      <c r="AG31" s="155"/>
      <c r="AH31" s="155"/>
      <c r="AI31" s="155"/>
      <c r="AJ31" s="171"/>
      <c r="AK31" s="155"/>
      <c r="AL31" s="155"/>
      <c r="AM31" s="155"/>
      <c r="AN31" s="155"/>
      <c r="AO31" s="155"/>
      <c r="AP31" s="155"/>
      <c r="AQ31" s="155"/>
      <c r="BA31" s="166">
        <f t="shared" si="1"/>
        <v>27</v>
      </c>
      <c r="BB31" s="155" t="s">
        <v>158</v>
      </c>
      <c r="BC31" s="167">
        <v>0.08</v>
      </c>
      <c r="BD31" s="167">
        <v>0.1</v>
      </c>
      <c r="BE31" s="167">
        <v>0.12</v>
      </c>
      <c r="BF31" s="167">
        <v>0.11</v>
      </c>
      <c r="BG31" s="167">
        <v>0.1</v>
      </c>
      <c r="BH31" s="167">
        <v>0.11</v>
      </c>
      <c r="BI31" s="167">
        <v>0.09</v>
      </c>
      <c r="BJ31" s="167">
        <v>0.11</v>
      </c>
      <c r="BK31" s="167">
        <v>0.13</v>
      </c>
      <c r="BL31" s="167">
        <v>0.11</v>
      </c>
      <c r="BM31" s="167">
        <v>0.11</v>
      </c>
      <c r="BN31" s="167">
        <v>0.12</v>
      </c>
      <c r="BO31" s="167">
        <v>0.11</v>
      </c>
      <c r="BP31" s="167">
        <v>0.17</v>
      </c>
      <c r="BQ31" s="167">
        <v>0.17</v>
      </c>
      <c r="BR31" s="155">
        <v>0.19</v>
      </c>
      <c r="BS31" s="167">
        <v>0.15</v>
      </c>
      <c r="BT31" s="167">
        <v>0.17</v>
      </c>
      <c r="BU31" s="169" t="s">
        <v>190</v>
      </c>
      <c r="BW31" s="177"/>
    </row>
    <row r="32" spans="1:76" x14ac:dyDescent="0.35">
      <c r="A32" s="166">
        <f t="shared" si="0"/>
        <v>28</v>
      </c>
      <c r="B32" s="167" t="s">
        <v>159</v>
      </c>
      <c r="C32" s="167">
        <v>13</v>
      </c>
      <c r="D32" s="167">
        <v>15</v>
      </c>
      <c r="E32" s="167">
        <v>17</v>
      </c>
      <c r="F32" s="167">
        <v>17</v>
      </c>
      <c r="G32" s="167">
        <v>17</v>
      </c>
      <c r="H32" s="167">
        <v>18</v>
      </c>
      <c r="I32" s="167">
        <v>17</v>
      </c>
      <c r="J32" s="167">
        <v>19</v>
      </c>
      <c r="K32" s="167">
        <v>19</v>
      </c>
      <c r="L32" s="167">
        <v>19</v>
      </c>
      <c r="M32" s="167">
        <v>19</v>
      </c>
      <c r="N32" s="167">
        <v>21</v>
      </c>
      <c r="O32" s="167">
        <v>21</v>
      </c>
      <c r="P32" s="167">
        <v>22</v>
      </c>
      <c r="Q32" s="167">
        <v>23</v>
      </c>
      <c r="R32" s="167">
        <v>24</v>
      </c>
      <c r="S32" s="167">
        <v>25</v>
      </c>
      <c r="T32" s="167">
        <v>27</v>
      </c>
      <c r="U32" s="169" t="s">
        <v>191</v>
      </c>
      <c r="W32" s="177"/>
      <c r="Y32" s="155"/>
      <c r="Z32" s="155"/>
      <c r="AA32" s="155"/>
      <c r="AB32" s="155"/>
      <c r="AC32" s="155"/>
      <c r="AD32" s="155"/>
      <c r="AE32" s="155"/>
      <c r="AF32" s="155"/>
      <c r="AG32" s="155"/>
      <c r="AH32" s="155"/>
      <c r="AI32" s="155"/>
      <c r="AJ32" s="176"/>
      <c r="AK32" s="155"/>
      <c r="AL32" s="155"/>
      <c r="AM32" s="155"/>
      <c r="AN32" s="155"/>
      <c r="AO32" s="155"/>
      <c r="AP32" s="155"/>
      <c r="AQ32" s="155"/>
      <c r="BA32" s="166">
        <f t="shared" si="1"/>
        <v>28</v>
      </c>
      <c r="BB32" s="167" t="s">
        <v>159</v>
      </c>
      <c r="BC32" s="167">
        <v>0.13</v>
      </c>
      <c r="BD32" s="167">
        <v>0.15</v>
      </c>
      <c r="BE32" s="167">
        <v>0.17</v>
      </c>
      <c r="BF32" s="167">
        <v>0.16</v>
      </c>
      <c r="BG32" s="167">
        <v>0.18</v>
      </c>
      <c r="BH32" s="167">
        <v>0.18</v>
      </c>
      <c r="BI32" s="167">
        <v>0.21</v>
      </c>
      <c r="BJ32" s="167">
        <v>0.21</v>
      </c>
      <c r="BK32" s="167">
        <v>0.21</v>
      </c>
      <c r="BL32" s="167">
        <v>0.23</v>
      </c>
      <c r="BM32" s="167">
        <v>0.23</v>
      </c>
      <c r="BN32" s="167">
        <v>0.22</v>
      </c>
      <c r="BO32" s="167">
        <v>0.26</v>
      </c>
      <c r="BP32" s="167">
        <v>0.24</v>
      </c>
      <c r="BQ32" s="167">
        <v>0.24</v>
      </c>
      <c r="BR32" s="167">
        <v>0.26</v>
      </c>
      <c r="BS32" s="167">
        <v>0.28000000000000003</v>
      </c>
      <c r="BT32" s="167">
        <v>0.28000000000000003</v>
      </c>
      <c r="BU32" s="169" t="s">
        <v>191</v>
      </c>
      <c r="BW32" s="177"/>
    </row>
    <row r="33" spans="1:76" ht="16" thickBot="1" x14ac:dyDescent="0.4">
      <c r="A33" s="166">
        <f t="shared" si="0"/>
        <v>29</v>
      </c>
      <c r="B33" s="155" t="s">
        <v>220</v>
      </c>
      <c r="C33" s="167">
        <v>15</v>
      </c>
      <c r="D33" s="167">
        <v>17</v>
      </c>
      <c r="E33" s="167">
        <v>19</v>
      </c>
      <c r="F33" s="167">
        <v>19</v>
      </c>
      <c r="G33" s="167">
        <v>20</v>
      </c>
      <c r="H33" s="167">
        <v>21</v>
      </c>
      <c r="I33" s="167">
        <v>22</v>
      </c>
      <c r="J33" s="167">
        <v>23</v>
      </c>
      <c r="K33" s="167">
        <v>23</v>
      </c>
      <c r="L33" s="167">
        <v>24</v>
      </c>
      <c r="M33" s="167">
        <v>24</v>
      </c>
      <c r="N33" s="167">
        <v>26</v>
      </c>
      <c r="O33" s="167">
        <v>26</v>
      </c>
      <c r="P33" s="167">
        <v>27</v>
      </c>
      <c r="Q33" s="167">
        <v>28</v>
      </c>
      <c r="R33" s="155">
        <v>30</v>
      </c>
      <c r="S33" s="167">
        <v>30</v>
      </c>
      <c r="T33" s="167">
        <v>31</v>
      </c>
      <c r="U33" s="169" t="s">
        <v>192</v>
      </c>
      <c r="W33" s="178"/>
      <c r="Y33" s="155"/>
      <c r="Z33" s="155"/>
      <c r="AA33" s="155"/>
      <c r="AB33" s="155"/>
      <c r="AC33" s="155"/>
      <c r="AD33" s="155"/>
      <c r="AE33" s="155"/>
      <c r="AF33" s="155"/>
      <c r="AG33" s="155"/>
      <c r="AH33" s="155"/>
      <c r="AI33" s="155"/>
      <c r="AJ33" s="171"/>
      <c r="AK33" s="155"/>
      <c r="AL33" s="155"/>
      <c r="AM33" s="155"/>
      <c r="AN33" s="155"/>
      <c r="AO33" s="155"/>
      <c r="AP33" s="155"/>
      <c r="AQ33" s="155"/>
      <c r="BA33" s="166">
        <f t="shared" si="1"/>
        <v>29</v>
      </c>
      <c r="BB33" s="155" t="s">
        <v>220</v>
      </c>
      <c r="BC33" s="167">
        <v>0.14000000000000001</v>
      </c>
      <c r="BD33" s="167">
        <v>0.17</v>
      </c>
      <c r="BE33" s="167">
        <v>0.19</v>
      </c>
      <c r="BF33" s="167">
        <v>0.18</v>
      </c>
      <c r="BG33" s="167">
        <v>0.2</v>
      </c>
      <c r="BH33" s="167">
        <v>0.2</v>
      </c>
      <c r="BI33" s="167">
        <v>0.23</v>
      </c>
      <c r="BJ33" s="167">
        <v>0.23</v>
      </c>
      <c r="BK33" s="167">
        <v>0.23</v>
      </c>
      <c r="BL33" s="167">
        <v>0.25</v>
      </c>
      <c r="BM33" s="167">
        <v>0.25</v>
      </c>
      <c r="BN33" s="167">
        <v>0.25</v>
      </c>
      <c r="BO33" s="167">
        <v>0.28000000000000003</v>
      </c>
      <c r="BP33" s="167">
        <v>0.27</v>
      </c>
      <c r="BQ33" s="167">
        <v>0.27</v>
      </c>
      <c r="BR33" s="155">
        <v>0.28999999999999998</v>
      </c>
      <c r="BS33" s="167">
        <v>0.31</v>
      </c>
      <c r="BT33" s="167">
        <v>0.31</v>
      </c>
      <c r="BU33" s="169" t="s">
        <v>192</v>
      </c>
      <c r="BW33" s="178"/>
    </row>
    <row r="34" spans="1:76" x14ac:dyDescent="0.35">
      <c r="A34" s="166">
        <f t="shared" si="0"/>
        <v>30</v>
      </c>
      <c r="B34" s="167" t="s">
        <v>221</v>
      </c>
      <c r="C34" s="167">
        <v>24</v>
      </c>
      <c r="D34" s="167">
        <v>27</v>
      </c>
      <c r="E34" s="167">
        <v>31</v>
      </c>
      <c r="F34" s="167">
        <v>31</v>
      </c>
      <c r="G34" s="167">
        <v>32</v>
      </c>
      <c r="H34" s="167">
        <v>34</v>
      </c>
      <c r="I34" s="167">
        <v>34</v>
      </c>
      <c r="J34" s="167">
        <v>36</v>
      </c>
      <c r="K34" s="167">
        <v>38</v>
      </c>
      <c r="L34" s="167">
        <v>37</v>
      </c>
      <c r="M34" s="167">
        <v>39</v>
      </c>
      <c r="N34" s="167">
        <v>39</v>
      </c>
      <c r="O34" s="167">
        <v>41</v>
      </c>
      <c r="P34" s="167">
        <v>42</v>
      </c>
      <c r="Q34" s="167">
        <v>43</v>
      </c>
      <c r="R34" s="167">
        <v>46</v>
      </c>
      <c r="S34" s="167">
        <v>48</v>
      </c>
      <c r="T34" s="167">
        <v>50</v>
      </c>
      <c r="U34" s="169" t="s">
        <v>193</v>
      </c>
      <c r="W34" s="167"/>
      <c r="Y34" s="155"/>
      <c r="Z34" s="155"/>
      <c r="AA34" s="155"/>
      <c r="AB34" s="155"/>
      <c r="AC34" s="155"/>
      <c r="AD34" s="155"/>
      <c r="AE34" s="155"/>
      <c r="AF34" s="155"/>
      <c r="AG34" s="155"/>
      <c r="AH34" s="155"/>
      <c r="AI34" s="155"/>
      <c r="AJ34" s="176"/>
      <c r="AK34" s="155"/>
      <c r="AL34" s="155"/>
      <c r="AM34" s="155"/>
      <c r="AN34" s="155"/>
      <c r="AO34" s="155"/>
      <c r="AP34" s="155"/>
      <c r="AQ34" s="155"/>
      <c r="BA34" s="166">
        <f t="shared" si="1"/>
        <v>30</v>
      </c>
      <c r="BB34" s="167" t="s">
        <v>221</v>
      </c>
      <c r="BC34" s="167">
        <v>0.14000000000000001</v>
      </c>
      <c r="BD34" s="167">
        <v>0.15</v>
      </c>
      <c r="BE34" s="167">
        <v>0.17</v>
      </c>
      <c r="BF34" s="167">
        <v>0.18</v>
      </c>
      <c r="BG34" s="167">
        <v>0.2</v>
      </c>
      <c r="BH34" s="167">
        <v>0.2</v>
      </c>
      <c r="BI34" s="167">
        <v>0.23</v>
      </c>
      <c r="BJ34" s="167">
        <v>0.23</v>
      </c>
      <c r="BK34" s="167">
        <v>0.23</v>
      </c>
      <c r="BL34" s="167">
        <v>0.25</v>
      </c>
      <c r="BM34" s="167">
        <v>0.25</v>
      </c>
      <c r="BN34" s="167">
        <v>0.24</v>
      </c>
      <c r="BO34" s="167">
        <v>0.28000000000000003</v>
      </c>
      <c r="BP34" s="167">
        <v>0.27</v>
      </c>
      <c r="BQ34" s="167">
        <v>0.27</v>
      </c>
      <c r="BR34" s="167">
        <v>0.28999999999999998</v>
      </c>
      <c r="BS34" s="167">
        <v>0.31</v>
      </c>
      <c r="BT34" s="167">
        <v>0.28999999999999998</v>
      </c>
      <c r="BU34" s="169" t="s">
        <v>193</v>
      </c>
      <c r="BW34" s="167"/>
    </row>
    <row r="35" spans="1:76" x14ac:dyDescent="0.35">
      <c r="A35" s="166">
        <f t="shared" si="0"/>
        <v>31</v>
      </c>
      <c r="B35" s="155" t="s">
        <v>91</v>
      </c>
      <c r="C35" s="167">
        <v>10</v>
      </c>
      <c r="D35" s="167">
        <v>13</v>
      </c>
      <c r="E35" s="167">
        <v>16</v>
      </c>
      <c r="F35" s="167">
        <v>16</v>
      </c>
      <c r="G35" s="167">
        <v>13</v>
      </c>
      <c r="H35" s="167">
        <v>16</v>
      </c>
      <c r="I35" s="167">
        <v>11</v>
      </c>
      <c r="J35" s="167">
        <v>15</v>
      </c>
      <c r="K35" s="167">
        <v>18</v>
      </c>
      <c r="L35" s="167">
        <v>14</v>
      </c>
      <c r="M35" s="167">
        <v>15</v>
      </c>
      <c r="N35" s="167">
        <v>16</v>
      </c>
      <c r="O35" s="167">
        <v>15</v>
      </c>
      <c r="P35" s="167">
        <v>17</v>
      </c>
      <c r="Q35" s="167">
        <v>17</v>
      </c>
      <c r="R35" s="155">
        <v>19</v>
      </c>
      <c r="S35" s="167">
        <v>20</v>
      </c>
      <c r="T35" s="167">
        <v>24</v>
      </c>
      <c r="U35" s="169" t="s">
        <v>180</v>
      </c>
      <c r="W35" s="155"/>
      <c r="Y35" s="155"/>
      <c r="Z35" s="155"/>
      <c r="AA35" s="155"/>
      <c r="AB35" s="155"/>
      <c r="AC35" s="155"/>
      <c r="AD35" s="155"/>
      <c r="AE35" s="155"/>
      <c r="AF35" s="155"/>
      <c r="AG35" s="155"/>
      <c r="AH35" s="155"/>
      <c r="AI35" s="155"/>
      <c r="AJ35" s="171"/>
      <c r="AK35" s="155"/>
      <c r="AL35" s="155"/>
      <c r="AM35" s="155"/>
      <c r="AN35" s="155"/>
      <c r="AO35" s="155"/>
      <c r="AP35" s="155"/>
      <c r="AQ35" s="155"/>
      <c r="BA35" s="166">
        <f t="shared" si="1"/>
        <v>31</v>
      </c>
      <c r="BB35" s="155" t="s">
        <v>91</v>
      </c>
      <c r="BC35" s="167">
        <v>0.1</v>
      </c>
      <c r="BD35" s="167">
        <v>0.12</v>
      </c>
      <c r="BE35" s="167">
        <v>0.15</v>
      </c>
      <c r="BF35" s="167">
        <v>0.14000000000000001</v>
      </c>
      <c r="BG35" s="167">
        <v>0.13</v>
      </c>
      <c r="BH35" s="167">
        <v>0.15</v>
      </c>
      <c r="BI35" s="167">
        <v>0.12</v>
      </c>
      <c r="BJ35" s="167">
        <v>0.15</v>
      </c>
      <c r="BK35" s="167">
        <v>0.16</v>
      </c>
      <c r="BL35" s="167">
        <v>0.14000000000000001</v>
      </c>
      <c r="BM35" s="167">
        <v>0.14000000000000001</v>
      </c>
      <c r="BN35" s="167">
        <v>0.16</v>
      </c>
      <c r="BO35" s="167">
        <v>0.15</v>
      </c>
      <c r="BP35" s="167">
        <v>0.16</v>
      </c>
      <c r="BQ35" s="167">
        <v>0.17</v>
      </c>
      <c r="BR35" s="155">
        <v>0.18</v>
      </c>
      <c r="BS35" s="167">
        <v>0.19</v>
      </c>
      <c r="BT35" s="167">
        <v>0.22</v>
      </c>
      <c r="BU35" s="169" t="s">
        <v>180</v>
      </c>
      <c r="BW35" s="155"/>
    </row>
    <row r="36" spans="1:76" x14ac:dyDescent="0.35">
      <c r="A36" s="166">
        <f t="shared" si="0"/>
        <v>32</v>
      </c>
      <c r="B36" s="155" t="s">
        <v>92</v>
      </c>
      <c r="C36" s="167">
        <v>11</v>
      </c>
      <c r="D36" s="167">
        <v>14</v>
      </c>
      <c r="E36" s="167">
        <v>17</v>
      </c>
      <c r="F36" s="167">
        <v>16</v>
      </c>
      <c r="G36" s="167">
        <v>14</v>
      </c>
      <c r="H36" s="167">
        <v>17</v>
      </c>
      <c r="I36" s="167">
        <v>12</v>
      </c>
      <c r="J36" s="167">
        <v>15</v>
      </c>
      <c r="K36" s="167">
        <v>19</v>
      </c>
      <c r="L36" s="167">
        <v>14</v>
      </c>
      <c r="M36" s="167">
        <v>16</v>
      </c>
      <c r="N36" s="167">
        <v>16</v>
      </c>
      <c r="O36" s="167">
        <v>16</v>
      </c>
      <c r="P36" s="167">
        <v>18</v>
      </c>
      <c r="Q36" s="167">
        <v>18</v>
      </c>
      <c r="R36" s="155">
        <v>19</v>
      </c>
      <c r="S36" s="167">
        <v>21</v>
      </c>
      <c r="T36" s="167">
        <v>25</v>
      </c>
      <c r="U36" s="169" t="s">
        <v>180</v>
      </c>
      <c r="W36" s="155"/>
      <c r="Y36" s="155"/>
      <c r="Z36" s="155"/>
      <c r="AA36" s="155"/>
      <c r="AB36" s="155"/>
      <c r="AC36" s="155"/>
      <c r="AD36" s="155"/>
      <c r="AE36" s="155"/>
      <c r="AF36" s="155"/>
      <c r="AG36" s="155"/>
      <c r="AH36" s="155"/>
      <c r="AI36" s="155"/>
      <c r="AJ36" s="176"/>
      <c r="AK36" s="155"/>
      <c r="AL36" s="155"/>
      <c r="AM36" s="155"/>
      <c r="AN36" s="155"/>
      <c r="AO36" s="155"/>
      <c r="AP36" s="155"/>
      <c r="AQ36" s="155"/>
      <c r="BA36" s="166">
        <f t="shared" si="1"/>
        <v>32</v>
      </c>
      <c r="BB36" s="155" t="s">
        <v>92</v>
      </c>
      <c r="BC36" s="167">
        <v>0.12</v>
      </c>
      <c r="BD36" s="167">
        <v>0.14000000000000001</v>
      </c>
      <c r="BE36" s="167">
        <v>0.17</v>
      </c>
      <c r="BF36" s="167">
        <v>0.16</v>
      </c>
      <c r="BG36" s="167">
        <v>0.15</v>
      </c>
      <c r="BH36" s="167">
        <v>0.17</v>
      </c>
      <c r="BI36" s="167">
        <v>0.14000000000000001</v>
      </c>
      <c r="BJ36" s="167">
        <v>0.17</v>
      </c>
      <c r="BK36" s="167">
        <v>0.19</v>
      </c>
      <c r="BL36" s="167">
        <v>0.16</v>
      </c>
      <c r="BM36" s="167">
        <v>0.16</v>
      </c>
      <c r="BN36" s="167">
        <v>0.18</v>
      </c>
      <c r="BO36" s="167">
        <v>0.17</v>
      </c>
      <c r="BP36" s="167">
        <v>0.18</v>
      </c>
      <c r="BQ36" s="167">
        <v>0.2</v>
      </c>
      <c r="BR36" s="155">
        <v>0.2</v>
      </c>
      <c r="BS36" s="167">
        <v>0.22</v>
      </c>
      <c r="BT36" s="167">
        <v>0.25</v>
      </c>
      <c r="BU36" s="169" t="s">
        <v>180</v>
      </c>
      <c r="BW36" s="155"/>
    </row>
    <row r="37" spans="1:76" x14ac:dyDescent="0.35">
      <c r="A37" s="166">
        <f t="shared" si="0"/>
        <v>33</v>
      </c>
      <c r="B37" s="155" t="s">
        <v>93</v>
      </c>
      <c r="C37" s="167">
        <v>23</v>
      </c>
      <c r="D37" s="167">
        <v>27</v>
      </c>
      <c r="E37" s="167">
        <v>33</v>
      </c>
      <c r="F37" s="167">
        <v>33</v>
      </c>
      <c r="G37" s="167">
        <v>31</v>
      </c>
      <c r="H37" s="167">
        <v>35</v>
      </c>
      <c r="I37" s="167">
        <v>31</v>
      </c>
      <c r="J37" s="167">
        <v>35</v>
      </c>
      <c r="K37" s="167">
        <v>39</v>
      </c>
      <c r="L37" s="167">
        <v>35</v>
      </c>
      <c r="M37" s="167">
        <v>37</v>
      </c>
      <c r="N37" s="167">
        <v>37</v>
      </c>
      <c r="O37" s="167">
        <v>38</v>
      </c>
      <c r="P37" s="167">
        <v>40</v>
      </c>
      <c r="Q37" s="167">
        <v>41</v>
      </c>
      <c r="R37" s="155">
        <v>44</v>
      </c>
      <c r="S37" s="167">
        <v>47</v>
      </c>
      <c r="T37" s="167">
        <v>50</v>
      </c>
      <c r="U37" s="169" t="s">
        <v>169</v>
      </c>
      <c r="W37" s="155"/>
      <c r="X37" s="173"/>
      <c r="Y37" s="155"/>
      <c r="Z37" s="155"/>
      <c r="AA37" s="155"/>
      <c r="AB37" s="155"/>
      <c r="AC37" s="155"/>
      <c r="AD37" s="155"/>
      <c r="AE37" s="155"/>
      <c r="AF37" s="155"/>
      <c r="AG37" s="155"/>
      <c r="AH37" s="155"/>
      <c r="AI37" s="155"/>
      <c r="AJ37" s="171"/>
      <c r="AK37" s="155"/>
      <c r="AL37" s="155"/>
      <c r="AM37" s="155"/>
      <c r="AN37" s="155"/>
      <c r="AO37" s="155"/>
      <c r="AP37" s="155"/>
      <c r="AQ37" s="155"/>
      <c r="BA37" s="166">
        <f t="shared" si="1"/>
        <v>33</v>
      </c>
      <c r="BB37" s="155" t="s">
        <v>93</v>
      </c>
      <c r="BC37" s="167">
        <v>0.11</v>
      </c>
      <c r="BD37" s="167">
        <v>0.12</v>
      </c>
      <c r="BE37" s="167">
        <v>0.14000000000000001</v>
      </c>
      <c r="BF37" s="167">
        <v>0.13</v>
      </c>
      <c r="BG37" s="167">
        <v>0.15</v>
      </c>
      <c r="BH37" s="167">
        <v>0.15</v>
      </c>
      <c r="BI37" s="167">
        <v>0.17</v>
      </c>
      <c r="BJ37" s="167">
        <v>0.17</v>
      </c>
      <c r="BK37" s="167">
        <v>0.17</v>
      </c>
      <c r="BL37" s="167">
        <v>0.19</v>
      </c>
      <c r="BM37" s="167">
        <v>0.19</v>
      </c>
      <c r="BN37" s="167">
        <v>0.18</v>
      </c>
      <c r="BO37" s="167">
        <v>0.21</v>
      </c>
      <c r="BP37" s="167">
        <v>0.2</v>
      </c>
      <c r="BQ37" s="167">
        <v>0.2</v>
      </c>
      <c r="BR37" s="155">
        <v>0.21</v>
      </c>
      <c r="BS37" s="167">
        <v>0.23</v>
      </c>
      <c r="BT37" s="167">
        <v>0.23</v>
      </c>
      <c r="BU37" s="169" t="s">
        <v>169</v>
      </c>
      <c r="BW37" s="155"/>
      <c r="BX37" s="173"/>
    </row>
    <row r="38" spans="1:76" x14ac:dyDescent="0.35">
      <c r="A38" s="166">
        <f t="shared" si="0"/>
        <v>34</v>
      </c>
      <c r="B38" s="167" t="s">
        <v>161</v>
      </c>
      <c r="C38" s="167">
        <v>15</v>
      </c>
      <c r="D38" s="167">
        <v>19</v>
      </c>
      <c r="E38" s="167">
        <v>24</v>
      </c>
      <c r="F38" s="167">
        <v>23</v>
      </c>
      <c r="G38" s="167">
        <v>19</v>
      </c>
      <c r="H38" s="167">
        <v>24</v>
      </c>
      <c r="I38" s="167">
        <v>17</v>
      </c>
      <c r="J38" s="167">
        <v>22</v>
      </c>
      <c r="K38" s="167">
        <v>27</v>
      </c>
      <c r="L38" s="167">
        <v>20</v>
      </c>
      <c r="M38" s="167">
        <v>23</v>
      </c>
      <c r="N38" s="167">
        <v>23</v>
      </c>
      <c r="O38" s="167">
        <v>23</v>
      </c>
      <c r="P38" s="167">
        <v>25</v>
      </c>
      <c r="Q38" s="167">
        <v>26</v>
      </c>
      <c r="R38" s="167">
        <v>28</v>
      </c>
      <c r="S38" s="167">
        <v>30</v>
      </c>
      <c r="T38" s="167">
        <v>34</v>
      </c>
      <c r="U38" s="169" t="s">
        <v>194</v>
      </c>
      <c r="AJ38" s="176"/>
      <c r="BA38" s="166">
        <f t="shared" si="1"/>
        <v>34</v>
      </c>
      <c r="BB38" s="167" t="s">
        <v>161</v>
      </c>
      <c r="BC38" s="167">
        <v>0.13</v>
      </c>
      <c r="BD38" s="167">
        <v>0.15</v>
      </c>
      <c r="BE38" s="167">
        <v>0.17</v>
      </c>
      <c r="BF38" s="167">
        <v>0.16</v>
      </c>
      <c r="BG38" s="167">
        <v>0.18</v>
      </c>
      <c r="BH38" s="167">
        <v>0.18</v>
      </c>
      <c r="BI38" s="167">
        <v>0.2</v>
      </c>
      <c r="BJ38" s="167">
        <v>0.2</v>
      </c>
      <c r="BK38" s="167">
        <v>0.19</v>
      </c>
      <c r="BL38" s="167">
        <v>0.21</v>
      </c>
      <c r="BM38" s="167">
        <v>0.21</v>
      </c>
      <c r="BN38" s="167">
        <v>0.22</v>
      </c>
      <c r="BO38" s="167">
        <v>0.24</v>
      </c>
      <c r="BP38" s="167">
        <v>0.23</v>
      </c>
      <c r="BQ38" s="167">
        <v>0.23</v>
      </c>
      <c r="BR38" s="167">
        <v>0.25</v>
      </c>
      <c r="BS38" s="167">
        <v>0.26</v>
      </c>
      <c r="BT38" s="167">
        <v>0.28000000000000003</v>
      </c>
      <c r="BU38" s="169" t="s">
        <v>194</v>
      </c>
    </row>
    <row r="39" spans="1:76" x14ac:dyDescent="0.35">
      <c r="A39" s="166">
        <f t="shared" si="0"/>
        <v>35</v>
      </c>
      <c r="B39" s="155" t="s">
        <v>160</v>
      </c>
      <c r="C39" s="167">
        <v>20</v>
      </c>
      <c r="D39" s="167">
        <v>23</v>
      </c>
      <c r="E39" s="167">
        <v>26</v>
      </c>
      <c r="F39" s="167">
        <v>26</v>
      </c>
      <c r="G39" s="167">
        <v>27</v>
      </c>
      <c r="H39" s="167">
        <v>28</v>
      </c>
      <c r="I39" s="167">
        <v>28</v>
      </c>
      <c r="J39" s="167">
        <v>31</v>
      </c>
      <c r="K39" s="167">
        <v>31</v>
      </c>
      <c r="L39" s="167">
        <v>31</v>
      </c>
      <c r="M39" s="167">
        <v>32</v>
      </c>
      <c r="N39" s="167">
        <v>33</v>
      </c>
      <c r="O39" s="167">
        <v>34</v>
      </c>
      <c r="P39" s="167">
        <v>35</v>
      </c>
      <c r="Q39" s="167">
        <v>36</v>
      </c>
      <c r="R39" s="155">
        <v>38</v>
      </c>
      <c r="S39" s="167">
        <v>40</v>
      </c>
      <c r="T39" s="167">
        <v>42</v>
      </c>
      <c r="U39" s="169" t="s">
        <v>195</v>
      </c>
      <c r="W39" s="155"/>
      <c r="X39" s="155"/>
      <c r="AJ39" s="171"/>
      <c r="BA39" s="166">
        <f t="shared" si="1"/>
        <v>35</v>
      </c>
      <c r="BB39" s="155" t="s">
        <v>160</v>
      </c>
      <c r="BC39" s="167">
        <v>0.14000000000000001</v>
      </c>
      <c r="BD39" s="167">
        <v>0.16</v>
      </c>
      <c r="BE39" s="167">
        <v>0.18</v>
      </c>
      <c r="BF39" s="167">
        <v>0.17</v>
      </c>
      <c r="BG39" s="167">
        <v>0.19</v>
      </c>
      <c r="BH39" s="167">
        <v>0.19</v>
      </c>
      <c r="BI39" s="167">
        <v>0.23</v>
      </c>
      <c r="BJ39" s="167">
        <v>0.22</v>
      </c>
      <c r="BK39" s="167">
        <v>0.22</v>
      </c>
      <c r="BL39" s="167">
        <v>0.24</v>
      </c>
      <c r="BM39" s="167">
        <v>0.24</v>
      </c>
      <c r="BN39" s="167">
        <v>0.24</v>
      </c>
      <c r="BO39" s="167">
        <v>0.27</v>
      </c>
      <c r="BP39" s="167">
        <v>0.26</v>
      </c>
      <c r="BQ39" s="167">
        <v>0.26</v>
      </c>
      <c r="BR39" s="155">
        <v>0.28000000000000003</v>
      </c>
      <c r="BS39" s="167">
        <v>0.3</v>
      </c>
      <c r="BT39" s="167">
        <v>0.3</v>
      </c>
      <c r="BU39" s="169" t="s">
        <v>195</v>
      </c>
      <c r="BW39" s="155"/>
      <c r="BX39" s="155"/>
    </row>
    <row r="40" spans="1:76" x14ac:dyDescent="0.35">
      <c r="A40" s="166">
        <f t="shared" si="0"/>
        <v>36</v>
      </c>
      <c r="B40" s="155" t="s">
        <v>94</v>
      </c>
      <c r="C40" s="167">
        <v>16</v>
      </c>
      <c r="D40" s="167">
        <v>18</v>
      </c>
      <c r="E40" s="167">
        <v>21</v>
      </c>
      <c r="F40" s="167">
        <v>21</v>
      </c>
      <c r="G40" s="167">
        <v>21</v>
      </c>
      <c r="H40" s="167">
        <v>22</v>
      </c>
      <c r="I40" s="167">
        <v>22</v>
      </c>
      <c r="J40" s="167">
        <v>24</v>
      </c>
      <c r="K40" s="167">
        <v>25</v>
      </c>
      <c r="L40" s="167">
        <v>25</v>
      </c>
      <c r="M40" s="167">
        <v>25</v>
      </c>
      <c r="N40" s="167">
        <v>26</v>
      </c>
      <c r="O40" s="167">
        <v>27</v>
      </c>
      <c r="P40" s="167">
        <v>27</v>
      </c>
      <c r="Q40" s="167">
        <v>29</v>
      </c>
      <c r="R40" s="155">
        <v>30</v>
      </c>
      <c r="S40" s="167">
        <v>32</v>
      </c>
      <c r="T40" s="167">
        <v>34</v>
      </c>
      <c r="U40" s="169" t="s">
        <v>195</v>
      </c>
      <c r="AJ40" s="171"/>
      <c r="BA40" s="166">
        <f t="shared" si="1"/>
        <v>36</v>
      </c>
      <c r="BB40" s="155" t="s">
        <v>94</v>
      </c>
      <c r="BC40" s="167">
        <v>0.13</v>
      </c>
      <c r="BD40" s="167">
        <v>0.15</v>
      </c>
      <c r="BE40" s="167">
        <v>0.17</v>
      </c>
      <c r="BF40" s="167">
        <v>0.17</v>
      </c>
      <c r="BG40" s="167">
        <v>0.19</v>
      </c>
      <c r="BH40" s="167">
        <v>0.19</v>
      </c>
      <c r="BI40" s="167">
        <v>0.22</v>
      </c>
      <c r="BJ40" s="167">
        <v>0.22</v>
      </c>
      <c r="BK40" s="167">
        <v>0.22</v>
      </c>
      <c r="BL40" s="167">
        <v>0.23</v>
      </c>
      <c r="BM40" s="167">
        <v>0.24</v>
      </c>
      <c r="BN40" s="167">
        <v>0.23</v>
      </c>
      <c r="BO40" s="167">
        <v>0.26</v>
      </c>
      <c r="BP40" s="167">
        <v>0.25</v>
      </c>
      <c r="BQ40" s="167">
        <v>0.25</v>
      </c>
      <c r="BR40" s="155">
        <v>0.27</v>
      </c>
      <c r="BS40" s="167">
        <v>0.28999999999999998</v>
      </c>
      <c r="BT40" s="167">
        <v>0.28999999999999998</v>
      </c>
      <c r="BU40" s="169" t="s">
        <v>195</v>
      </c>
    </row>
    <row r="41" spans="1:76" x14ac:dyDescent="0.35">
      <c r="A41" s="166">
        <f t="shared" si="0"/>
        <v>37</v>
      </c>
      <c r="B41" s="155" t="s">
        <v>95</v>
      </c>
      <c r="C41" s="167">
        <v>33</v>
      </c>
      <c r="D41" s="167">
        <v>39</v>
      </c>
      <c r="E41" s="167">
        <v>46</v>
      </c>
      <c r="F41" s="167">
        <v>47</v>
      </c>
      <c r="G41" s="167">
        <v>44</v>
      </c>
      <c r="H41" s="167">
        <v>50</v>
      </c>
      <c r="I41" s="167">
        <v>44</v>
      </c>
      <c r="J41" s="167">
        <v>50</v>
      </c>
      <c r="K41" s="167">
        <v>55</v>
      </c>
      <c r="L41" s="167">
        <v>49</v>
      </c>
      <c r="M41" s="167">
        <v>53</v>
      </c>
      <c r="N41" s="167">
        <v>53</v>
      </c>
      <c r="O41" s="167">
        <v>55</v>
      </c>
      <c r="P41" s="167">
        <v>57</v>
      </c>
      <c r="Q41" s="167">
        <v>58</v>
      </c>
      <c r="R41" s="155">
        <v>63</v>
      </c>
      <c r="S41" s="167">
        <v>67</v>
      </c>
      <c r="T41" s="167">
        <v>72</v>
      </c>
      <c r="U41" s="169" t="s">
        <v>169</v>
      </c>
      <c r="AJ41" s="171"/>
      <c r="BA41" s="166">
        <f t="shared" si="1"/>
        <v>37</v>
      </c>
      <c r="BB41" s="155" t="s">
        <v>95</v>
      </c>
      <c r="BC41" s="167">
        <v>0.15</v>
      </c>
      <c r="BD41" s="167">
        <v>0.18</v>
      </c>
      <c r="BE41" s="167">
        <v>0.19</v>
      </c>
      <c r="BF41" s="167">
        <v>0.19</v>
      </c>
      <c r="BG41" s="167">
        <v>0.21</v>
      </c>
      <c r="BH41" s="167">
        <v>0.21</v>
      </c>
      <c r="BI41" s="167">
        <v>0.25</v>
      </c>
      <c r="BJ41" s="167">
        <v>0.25</v>
      </c>
      <c r="BK41" s="167">
        <v>0.25</v>
      </c>
      <c r="BL41" s="167">
        <v>0.27</v>
      </c>
      <c r="BM41" s="167">
        <v>0.27</v>
      </c>
      <c r="BN41" s="167">
        <v>0.24</v>
      </c>
      <c r="BO41" s="167">
        <v>0.3</v>
      </c>
      <c r="BP41" s="167">
        <v>0.28999999999999998</v>
      </c>
      <c r="BQ41" s="167">
        <v>0.28999999999999998</v>
      </c>
      <c r="BR41" s="155">
        <v>0.31</v>
      </c>
      <c r="BS41" s="167">
        <v>0.28000000000000003</v>
      </c>
      <c r="BT41" s="167">
        <v>0.33</v>
      </c>
      <c r="BU41" s="169" t="s">
        <v>169</v>
      </c>
    </row>
    <row r="42" spans="1:76" x14ac:dyDescent="0.35">
      <c r="A42" s="166">
        <f t="shared" si="0"/>
        <v>38</v>
      </c>
      <c r="B42" s="155" t="s">
        <v>96</v>
      </c>
      <c r="C42" s="167">
        <v>7</v>
      </c>
      <c r="D42" s="167">
        <v>9</v>
      </c>
      <c r="E42" s="167">
        <v>10</v>
      </c>
      <c r="F42" s="167">
        <v>10</v>
      </c>
      <c r="G42" s="167">
        <v>10</v>
      </c>
      <c r="H42" s="167">
        <v>10</v>
      </c>
      <c r="I42" s="167">
        <v>9</v>
      </c>
      <c r="J42" s="167">
        <v>11</v>
      </c>
      <c r="K42" s="167">
        <v>11</v>
      </c>
      <c r="L42" s="167">
        <v>10</v>
      </c>
      <c r="M42" s="167">
        <v>10</v>
      </c>
      <c r="N42" s="167">
        <v>12</v>
      </c>
      <c r="O42" s="167">
        <v>11</v>
      </c>
      <c r="P42" s="167">
        <v>12</v>
      </c>
      <c r="Q42" s="167">
        <v>13</v>
      </c>
      <c r="R42" s="155">
        <v>13</v>
      </c>
      <c r="S42" s="167">
        <v>14</v>
      </c>
      <c r="T42" s="167">
        <v>16</v>
      </c>
      <c r="U42" s="169" t="s">
        <v>173</v>
      </c>
      <c r="AJ42" s="171"/>
      <c r="BA42" s="166">
        <f t="shared" si="1"/>
        <v>38</v>
      </c>
      <c r="BB42" s="155" t="s">
        <v>96</v>
      </c>
      <c r="BC42" s="167">
        <v>0.14000000000000001</v>
      </c>
      <c r="BD42" s="167">
        <v>0.16</v>
      </c>
      <c r="BE42" s="167">
        <v>0.18</v>
      </c>
      <c r="BF42" s="167">
        <v>0.18</v>
      </c>
      <c r="BG42" s="167">
        <v>0.19</v>
      </c>
      <c r="BH42" s="167">
        <v>0.19</v>
      </c>
      <c r="BI42" s="167">
        <v>0.19</v>
      </c>
      <c r="BJ42" s="167">
        <v>0.21</v>
      </c>
      <c r="BK42" s="167">
        <v>0.2</v>
      </c>
      <c r="BL42" s="167">
        <v>0.21</v>
      </c>
      <c r="BM42" s="167">
        <v>0.21</v>
      </c>
      <c r="BN42" s="167">
        <v>0.24</v>
      </c>
      <c r="BO42" s="167">
        <v>0.23</v>
      </c>
      <c r="BP42" s="167">
        <v>0.24</v>
      </c>
      <c r="BQ42" s="167">
        <v>0.25</v>
      </c>
      <c r="BR42" s="155">
        <v>0.27</v>
      </c>
      <c r="BS42" s="167">
        <v>0.28000000000000003</v>
      </c>
      <c r="BT42" s="167">
        <v>0.3</v>
      </c>
      <c r="BU42" s="169" t="s">
        <v>173</v>
      </c>
    </row>
    <row r="43" spans="1:76" x14ac:dyDescent="0.35">
      <c r="A43" s="166">
        <f t="shared" si="0"/>
        <v>39</v>
      </c>
      <c r="B43" s="167" t="s">
        <v>124</v>
      </c>
      <c r="C43" s="167">
        <v>20</v>
      </c>
      <c r="D43" s="167">
        <v>23</v>
      </c>
      <c r="E43" s="167">
        <v>27</v>
      </c>
      <c r="F43" s="167">
        <v>26</v>
      </c>
      <c r="G43" s="167">
        <v>27</v>
      </c>
      <c r="H43" s="167">
        <v>29</v>
      </c>
      <c r="I43" s="167">
        <v>28</v>
      </c>
      <c r="J43" s="167">
        <v>31</v>
      </c>
      <c r="K43" s="167">
        <v>32</v>
      </c>
      <c r="L43" s="167">
        <v>32</v>
      </c>
      <c r="M43" s="167">
        <v>32</v>
      </c>
      <c r="N43" s="167">
        <v>34</v>
      </c>
      <c r="O43" s="167">
        <v>35</v>
      </c>
      <c r="P43" s="167">
        <v>35</v>
      </c>
      <c r="Q43" s="167">
        <v>36</v>
      </c>
      <c r="R43" s="155">
        <v>39</v>
      </c>
      <c r="S43" s="167">
        <v>41</v>
      </c>
      <c r="T43" s="167">
        <v>43</v>
      </c>
      <c r="U43" s="169" t="s">
        <v>195</v>
      </c>
      <c r="AJ43" s="171"/>
      <c r="BA43" s="166">
        <f t="shared" si="1"/>
        <v>39</v>
      </c>
      <c r="BB43" s="167" t="s">
        <v>124</v>
      </c>
      <c r="BC43" s="167">
        <v>0.14000000000000001</v>
      </c>
      <c r="BD43" s="167">
        <v>0.16</v>
      </c>
      <c r="BE43" s="167">
        <v>0.18</v>
      </c>
      <c r="BF43" s="167">
        <v>0.17</v>
      </c>
      <c r="BG43" s="167">
        <v>0.19</v>
      </c>
      <c r="BH43" s="167">
        <v>0.19</v>
      </c>
      <c r="BI43" s="167">
        <v>0.23</v>
      </c>
      <c r="BJ43" s="167">
        <v>0.23</v>
      </c>
      <c r="BK43" s="167">
        <v>0.23</v>
      </c>
      <c r="BL43" s="167">
        <v>0.25</v>
      </c>
      <c r="BM43" s="167">
        <v>0.25</v>
      </c>
      <c r="BN43" s="167">
        <v>0.24</v>
      </c>
      <c r="BO43" s="167">
        <v>0.28000000000000003</v>
      </c>
      <c r="BP43" s="167">
        <v>0.27</v>
      </c>
      <c r="BQ43" s="167">
        <v>0.26</v>
      </c>
      <c r="BR43" s="155">
        <v>0.28000000000000003</v>
      </c>
      <c r="BS43" s="167">
        <v>0.3</v>
      </c>
      <c r="BT43" s="167">
        <v>0.3</v>
      </c>
      <c r="BU43" s="169" t="s">
        <v>195</v>
      </c>
    </row>
    <row r="44" spans="1:76" x14ac:dyDescent="0.35">
      <c r="A44" s="166">
        <f t="shared" si="0"/>
        <v>40</v>
      </c>
      <c r="B44" s="167" t="s">
        <v>134</v>
      </c>
      <c r="C44" s="167">
        <v>27</v>
      </c>
      <c r="D44" s="167">
        <v>31</v>
      </c>
      <c r="E44" s="167">
        <v>35</v>
      </c>
      <c r="F44" s="167">
        <v>36</v>
      </c>
      <c r="G44" s="167">
        <v>37</v>
      </c>
      <c r="H44" s="167">
        <v>38</v>
      </c>
      <c r="I44" s="167">
        <v>38</v>
      </c>
      <c r="J44" s="167">
        <v>41</v>
      </c>
      <c r="K44" s="167">
        <v>43</v>
      </c>
      <c r="L44" s="167">
        <v>42</v>
      </c>
      <c r="M44" s="155">
        <v>43</v>
      </c>
      <c r="N44" s="155">
        <v>44</v>
      </c>
      <c r="O44" s="167">
        <v>46</v>
      </c>
      <c r="P44" s="155">
        <v>47</v>
      </c>
      <c r="Q44" s="167">
        <v>48</v>
      </c>
      <c r="R44" s="155">
        <v>51</v>
      </c>
      <c r="S44" s="167">
        <v>54</v>
      </c>
      <c r="T44" s="167">
        <v>56</v>
      </c>
      <c r="U44" s="179" t="s">
        <v>196</v>
      </c>
      <c r="AJ44" s="171"/>
      <c r="BA44" s="166">
        <f t="shared" si="1"/>
        <v>40</v>
      </c>
      <c r="BB44" s="167" t="s">
        <v>134</v>
      </c>
      <c r="BC44" s="167">
        <v>0.15</v>
      </c>
      <c r="BD44" s="167">
        <v>0.17</v>
      </c>
      <c r="BE44" s="167">
        <v>0.18</v>
      </c>
      <c r="BF44" s="167">
        <v>0.18</v>
      </c>
      <c r="BG44" s="167">
        <v>0.2</v>
      </c>
      <c r="BH44" s="167">
        <v>0.2</v>
      </c>
      <c r="BI44" s="167">
        <v>0.23</v>
      </c>
      <c r="BJ44" s="167">
        <v>0.24</v>
      </c>
      <c r="BK44" s="167">
        <v>0.25</v>
      </c>
      <c r="BL44" s="167">
        <v>0.26</v>
      </c>
      <c r="BM44" s="155">
        <v>0.26</v>
      </c>
      <c r="BN44" s="155">
        <v>0.27</v>
      </c>
      <c r="BO44" s="167">
        <v>0.28000000000000003</v>
      </c>
      <c r="BP44" s="155">
        <v>0.28999999999999998</v>
      </c>
      <c r="BQ44" s="167">
        <v>0.3</v>
      </c>
      <c r="BR44" s="155">
        <v>0.31</v>
      </c>
      <c r="BS44" s="167">
        <v>0.33</v>
      </c>
      <c r="BT44" s="167">
        <v>0.33</v>
      </c>
      <c r="BU44" s="179" t="s">
        <v>196</v>
      </c>
    </row>
    <row r="45" spans="1:76" x14ac:dyDescent="0.35">
      <c r="A45" s="166">
        <f t="shared" si="0"/>
        <v>41</v>
      </c>
      <c r="B45" s="155" t="s">
        <v>236</v>
      </c>
      <c r="C45" s="167">
        <v>18</v>
      </c>
      <c r="D45" s="167">
        <v>22</v>
      </c>
      <c r="E45" s="167">
        <v>26</v>
      </c>
      <c r="F45" s="167">
        <v>27</v>
      </c>
      <c r="G45" s="167">
        <v>28</v>
      </c>
      <c r="H45" s="167">
        <v>29</v>
      </c>
      <c r="I45" s="167">
        <v>29</v>
      </c>
      <c r="J45" s="167">
        <v>32</v>
      </c>
      <c r="K45" s="167">
        <v>34</v>
      </c>
      <c r="L45" s="167">
        <v>33</v>
      </c>
      <c r="M45" s="167">
        <v>34</v>
      </c>
      <c r="N45" s="167">
        <v>35</v>
      </c>
      <c r="O45" s="167">
        <v>37</v>
      </c>
      <c r="P45" s="167">
        <v>38</v>
      </c>
      <c r="Q45" s="167">
        <v>39</v>
      </c>
      <c r="R45" s="167">
        <v>42</v>
      </c>
      <c r="S45" s="167">
        <v>45</v>
      </c>
      <c r="T45" s="167">
        <v>47</v>
      </c>
      <c r="U45" s="169" t="s">
        <v>235</v>
      </c>
      <c r="AJ45" s="171"/>
      <c r="BA45" s="166">
        <f t="shared" si="1"/>
        <v>41</v>
      </c>
      <c r="BB45" s="155" t="s">
        <v>236</v>
      </c>
      <c r="BC45" s="167">
        <v>0.13</v>
      </c>
      <c r="BD45" s="167">
        <v>0.15</v>
      </c>
      <c r="BE45" s="167">
        <v>0.17</v>
      </c>
      <c r="BF45" s="167">
        <v>0.17</v>
      </c>
      <c r="BG45" s="167">
        <v>0.19</v>
      </c>
      <c r="BH45" s="167">
        <v>0.19</v>
      </c>
      <c r="BI45" s="167">
        <v>0.21</v>
      </c>
      <c r="BJ45" s="167">
        <v>0.22</v>
      </c>
      <c r="BK45" s="167">
        <v>0.23</v>
      </c>
      <c r="BL45" s="167">
        <v>0.24</v>
      </c>
      <c r="BM45" s="167">
        <v>0.24</v>
      </c>
      <c r="BN45" s="167">
        <v>0.25</v>
      </c>
      <c r="BO45" s="167">
        <v>0.25</v>
      </c>
      <c r="BP45" s="167">
        <v>0.26</v>
      </c>
      <c r="BQ45" s="167">
        <v>0.26</v>
      </c>
      <c r="BR45" s="167">
        <v>0.27</v>
      </c>
      <c r="BS45" s="167">
        <v>0.28999999999999998</v>
      </c>
      <c r="BT45" s="167">
        <v>0.28999999999999998</v>
      </c>
      <c r="BU45" s="169" t="s">
        <v>235</v>
      </c>
    </row>
    <row r="46" spans="1:76" x14ac:dyDescent="0.35">
      <c r="A46" s="166">
        <f t="shared" si="0"/>
        <v>42</v>
      </c>
      <c r="B46" s="155" t="s">
        <v>222</v>
      </c>
      <c r="C46" s="167">
        <v>11</v>
      </c>
      <c r="D46" s="167">
        <v>13</v>
      </c>
      <c r="E46" s="167">
        <v>15</v>
      </c>
      <c r="F46" s="167">
        <v>15</v>
      </c>
      <c r="G46" s="167">
        <v>14</v>
      </c>
      <c r="H46" s="167">
        <v>16</v>
      </c>
      <c r="I46" s="167">
        <v>13</v>
      </c>
      <c r="J46" s="167">
        <v>16</v>
      </c>
      <c r="K46" s="167">
        <v>17</v>
      </c>
      <c r="L46" s="167">
        <v>17</v>
      </c>
      <c r="M46" s="167">
        <v>17</v>
      </c>
      <c r="N46" s="167">
        <v>19</v>
      </c>
      <c r="O46" s="167">
        <v>16</v>
      </c>
      <c r="P46" s="167">
        <v>19</v>
      </c>
      <c r="Q46" s="167">
        <v>20</v>
      </c>
      <c r="R46" s="155">
        <v>21</v>
      </c>
      <c r="S46" s="167">
        <v>21</v>
      </c>
      <c r="T46" s="167">
        <v>24</v>
      </c>
      <c r="U46" s="169" t="s">
        <v>197</v>
      </c>
      <c r="AJ46" s="171"/>
      <c r="BA46" s="166">
        <f t="shared" si="1"/>
        <v>42</v>
      </c>
      <c r="BB46" s="155" t="s">
        <v>222</v>
      </c>
      <c r="BC46" s="167">
        <v>0.12</v>
      </c>
      <c r="BD46" s="167">
        <v>0.14000000000000001</v>
      </c>
      <c r="BE46" s="167">
        <v>0.18</v>
      </c>
      <c r="BF46" s="167">
        <v>0.15</v>
      </c>
      <c r="BG46" s="167">
        <v>0.17</v>
      </c>
      <c r="BH46" s="167">
        <v>0.17</v>
      </c>
      <c r="BI46" s="167">
        <v>0.17</v>
      </c>
      <c r="BJ46" s="167">
        <v>0.19</v>
      </c>
      <c r="BK46" s="167">
        <v>0.18</v>
      </c>
      <c r="BL46" s="167">
        <v>0.25</v>
      </c>
      <c r="BM46" s="167">
        <v>0.19</v>
      </c>
      <c r="BN46" s="167">
        <v>0.21</v>
      </c>
      <c r="BO46" s="167">
        <v>0.21</v>
      </c>
      <c r="BP46" s="167">
        <v>0.21</v>
      </c>
      <c r="BQ46" s="167">
        <v>0.22</v>
      </c>
      <c r="BR46" s="155">
        <v>0.23</v>
      </c>
      <c r="BS46" s="167">
        <v>0.24</v>
      </c>
      <c r="BT46" s="167">
        <v>0.3</v>
      </c>
      <c r="BU46" s="169" t="s">
        <v>197</v>
      </c>
    </row>
    <row r="47" spans="1:76" x14ac:dyDescent="0.35">
      <c r="A47" s="166">
        <f t="shared" si="0"/>
        <v>43</v>
      </c>
      <c r="B47" s="167" t="s">
        <v>223</v>
      </c>
      <c r="C47" s="167">
        <v>17</v>
      </c>
      <c r="D47" s="167">
        <v>19</v>
      </c>
      <c r="E47" s="167">
        <v>21</v>
      </c>
      <c r="F47" s="167">
        <v>22</v>
      </c>
      <c r="G47" s="167">
        <v>23</v>
      </c>
      <c r="H47" s="167">
        <v>24</v>
      </c>
      <c r="I47" s="167">
        <v>25</v>
      </c>
      <c r="J47" s="167">
        <v>26</v>
      </c>
      <c r="K47" s="167">
        <v>26</v>
      </c>
      <c r="L47" s="167">
        <v>27</v>
      </c>
      <c r="M47" s="167">
        <v>28</v>
      </c>
      <c r="N47" s="167">
        <v>28</v>
      </c>
      <c r="O47" s="167">
        <v>30</v>
      </c>
      <c r="P47" s="167">
        <v>30</v>
      </c>
      <c r="Q47" s="167">
        <v>31</v>
      </c>
      <c r="R47" s="167">
        <v>33</v>
      </c>
      <c r="S47" s="167">
        <v>34</v>
      </c>
      <c r="T47" s="167">
        <v>35</v>
      </c>
      <c r="U47" s="169" t="s">
        <v>198</v>
      </c>
      <c r="AJ47" s="171"/>
      <c r="BA47" s="166">
        <f t="shared" si="1"/>
        <v>43</v>
      </c>
      <c r="BB47" s="167" t="s">
        <v>223</v>
      </c>
      <c r="BC47" s="167">
        <v>0.13</v>
      </c>
      <c r="BD47" s="167">
        <v>0.14000000000000001</v>
      </c>
      <c r="BE47" s="167">
        <v>0.16</v>
      </c>
      <c r="BF47" s="167">
        <v>0.16</v>
      </c>
      <c r="BG47" s="167">
        <v>0.18</v>
      </c>
      <c r="BH47" s="167">
        <v>0.18</v>
      </c>
      <c r="BI47" s="167">
        <v>0.21</v>
      </c>
      <c r="BJ47" s="167">
        <v>0.21</v>
      </c>
      <c r="BK47" s="167">
        <v>0.21</v>
      </c>
      <c r="BL47" s="167">
        <v>0.23</v>
      </c>
      <c r="BM47" s="167">
        <v>0.23</v>
      </c>
      <c r="BN47" s="167">
        <v>0.22</v>
      </c>
      <c r="BO47" s="167">
        <v>0.26</v>
      </c>
      <c r="BP47" s="167">
        <v>0.25</v>
      </c>
      <c r="BQ47" s="167">
        <v>0.24</v>
      </c>
      <c r="BR47" s="167">
        <v>0.26</v>
      </c>
      <c r="BS47" s="167">
        <v>0.28000000000000003</v>
      </c>
      <c r="BT47" s="167">
        <v>0.27</v>
      </c>
      <c r="BU47" s="169" t="s">
        <v>198</v>
      </c>
    </row>
    <row r="48" spans="1:76" x14ac:dyDescent="0.35">
      <c r="A48" s="166">
        <f t="shared" si="0"/>
        <v>44</v>
      </c>
      <c r="B48" s="155" t="s">
        <v>97</v>
      </c>
      <c r="C48" s="167">
        <v>2</v>
      </c>
      <c r="D48" s="167">
        <v>3</v>
      </c>
      <c r="E48" s="167">
        <v>3</v>
      </c>
      <c r="F48" s="167">
        <v>3</v>
      </c>
      <c r="G48" s="167">
        <v>3</v>
      </c>
      <c r="H48" s="167">
        <v>3</v>
      </c>
      <c r="I48" s="167">
        <v>3</v>
      </c>
      <c r="J48" s="167">
        <v>4</v>
      </c>
      <c r="K48" s="167">
        <v>4</v>
      </c>
      <c r="L48" s="167">
        <v>3</v>
      </c>
      <c r="M48" s="167">
        <v>3</v>
      </c>
      <c r="N48" s="167">
        <v>4</v>
      </c>
      <c r="O48" s="167">
        <v>4</v>
      </c>
      <c r="P48" s="167">
        <v>4</v>
      </c>
      <c r="Q48" s="167">
        <v>4</v>
      </c>
      <c r="R48" s="155">
        <v>4</v>
      </c>
      <c r="S48" s="167">
        <v>5</v>
      </c>
      <c r="T48" s="167">
        <v>5</v>
      </c>
      <c r="U48" s="169" t="s">
        <v>199</v>
      </c>
      <c r="AJ48" s="171"/>
      <c r="BA48" s="166">
        <f t="shared" si="1"/>
        <v>44</v>
      </c>
      <c r="BB48" s="155" t="s">
        <v>97</v>
      </c>
      <c r="BC48" s="167">
        <v>0.09</v>
      </c>
      <c r="BD48" s="167">
        <v>0.11</v>
      </c>
      <c r="BE48" s="167">
        <v>0.12</v>
      </c>
      <c r="BF48" s="167">
        <v>0.12</v>
      </c>
      <c r="BG48" s="167">
        <v>0.12</v>
      </c>
      <c r="BH48" s="167">
        <v>0.13</v>
      </c>
      <c r="BI48" s="167">
        <v>0.11</v>
      </c>
      <c r="BJ48" s="167">
        <v>0.13</v>
      </c>
      <c r="BK48" s="167">
        <v>0.13</v>
      </c>
      <c r="BL48" s="167">
        <v>0.13</v>
      </c>
      <c r="BM48" s="167">
        <v>0.13</v>
      </c>
      <c r="BN48" s="167">
        <v>0.15</v>
      </c>
      <c r="BO48" s="167">
        <v>0.14000000000000001</v>
      </c>
      <c r="BP48" s="167">
        <v>0.15</v>
      </c>
      <c r="BQ48" s="167">
        <v>0.16</v>
      </c>
      <c r="BR48" s="155">
        <v>0.16</v>
      </c>
      <c r="BS48" s="167">
        <v>0.17</v>
      </c>
      <c r="BT48" s="167">
        <v>0.19</v>
      </c>
      <c r="BU48" s="169" t="s">
        <v>199</v>
      </c>
    </row>
    <row r="49" spans="1:73" x14ac:dyDescent="0.35">
      <c r="A49" s="166">
        <f t="shared" si="0"/>
        <v>45</v>
      </c>
      <c r="B49" s="167" t="s">
        <v>125</v>
      </c>
      <c r="C49" s="167">
        <v>22</v>
      </c>
      <c r="D49" s="167">
        <v>25</v>
      </c>
      <c r="E49" s="167">
        <v>29</v>
      </c>
      <c r="F49" s="167">
        <v>29</v>
      </c>
      <c r="G49" s="167">
        <v>30</v>
      </c>
      <c r="H49" s="167">
        <v>31</v>
      </c>
      <c r="I49" s="167">
        <v>32</v>
      </c>
      <c r="J49" s="167">
        <v>34</v>
      </c>
      <c r="K49" s="167">
        <v>34</v>
      </c>
      <c r="L49" s="167">
        <v>36</v>
      </c>
      <c r="M49" s="167">
        <v>37</v>
      </c>
      <c r="N49" s="167">
        <v>37</v>
      </c>
      <c r="O49" s="167">
        <v>39</v>
      </c>
      <c r="P49" s="167">
        <v>40</v>
      </c>
      <c r="Q49" s="167">
        <v>40</v>
      </c>
      <c r="R49" s="155">
        <v>43</v>
      </c>
      <c r="S49" s="167">
        <v>45</v>
      </c>
      <c r="T49" s="167">
        <v>47</v>
      </c>
      <c r="U49" s="169" t="s">
        <v>200</v>
      </c>
      <c r="AJ49" s="171"/>
      <c r="BA49" s="166">
        <f t="shared" si="1"/>
        <v>45</v>
      </c>
      <c r="BB49" s="167" t="s">
        <v>125</v>
      </c>
      <c r="BC49" s="167">
        <v>0.17</v>
      </c>
      <c r="BD49" s="167">
        <v>0.19</v>
      </c>
      <c r="BE49" s="167">
        <v>0.21</v>
      </c>
      <c r="BF49" s="167">
        <v>0.21</v>
      </c>
      <c r="BG49" s="167">
        <v>0.23</v>
      </c>
      <c r="BH49" s="167">
        <v>0.23</v>
      </c>
      <c r="BI49" s="167">
        <v>0.28000000000000003</v>
      </c>
      <c r="BJ49" s="167">
        <v>0.27</v>
      </c>
      <c r="BK49" s="167">
        <v>0.27</v>
      </c>
      <c r="BL49" s="167">
        <v>0.3</v>
      </c>
      <c r="BM49" s="167">
        <v>0.28999999999999998</v>
      </c>
      <c r="BN49" s="167">
        <v>0.28999999999999998</v>
      </c>
      <c r="BO49" s="167">
        <v>0.33</v>
      </c>
      <c r="BP49" s="167">
        <v>0.32</v>
      </c>
      <c r="BQ49" s="167">
        <v>0.32</v>
      </c>
      <c r="BR49" s="155">
        <v>0.34</v>
      </c>
      <c r="BS49" s="167">
        <v>0.36</v>
      </c>
      <c r="BT49" s="167">
        <v>0.36</v>
      </c>
      <c r="BU49" s="169" t="s">
        <v>200</v>
      </c>
    </row>
    <row r="50" spans="1:73" x14ac:dyDescent="0.35">
      <c r="A50" s="166">
        <f t="shared" si="0"/>
        <v>46</v>
      </c>
      <c r="B50" s="155" t="s">
        <v>98</v>
      </c>
      <c r="C50" s="167">
        <v>12</v>
      </c>
      <c r="D50" s="167">
        <v>14</v>
      </c>
      <c r="E50" s="167">
        <v>16</v>
      </c>
      <c r="F50" s="167">
        <v>16</v>
      </c>
      <c r="G50" s="167">
        <v>17</v>
      </c>
      <c r="H50" s="167">
        <v>18</v>
      </c>
      <c r="I50" s="167">
        <v>18</v>
      </c>
      <c r="J50" s="167">
        <v>20</v>
      </c>
      <c r="K50" s="167">
        <v>19</v>
      </c>
      <c r="L50" s="167">
        <v>20</v>
      </c>
      <c r="M50" s="167">
        <v>20</v>
      </c>
      <c r="N50" s="167">
        <v>21</v>
      </c>
      <c r="O50" s="167">
        <v>22</v>
      </c>
      <c r="P50" s="167">
        <v>22</v>
      </c>
      <c r="Q50" s="167">
        <v>23</v>
      </c>
      <c r="R50" s="155">
        <v>24</v>
      </c>
      <c r="S50" s="167">
        <v>26</v>
      </c>
      <c r="T50" s="167">
        <v>27</v>
      </c>
      <c r="U50" s="169" t="s">
        <v>201</v>
      </c>
      <c r="BA50" s="166">
        <f t="shared" si="1"/>
        <v>46</v>
      </c>
      <c r="BB50" s="155" t="s">
        <v>98</v>
      </c>
      <c r="BC50" s="167">
        <v>0.17</v>
      </c>
      <c r="BD50" s="167">
        <v>0.19</v>
      </c>
      <c r="BE50" s="167">
        <v>0.21</v>
      </c>
      <c r="BF50" s="167">
        <v>0.21</v>
      </c>
      <c r="BG50" s="167">
        <v>0.23</v>
      </c>
      <c r="BH50" s="167">
        <v>0.23</v>
      </c>
      <c r="BI50" s="167">
        <v>0.26</v>
      </c>
      <c r="BJ50" s="167">
        <v>0.27</v>
      </c>
      <c r="BK50" s="167">
        <v>0.26</v>
      </c>
      <c r="BL50" s="167">
        <v>0.28999999999999998</v>
      </c>
      <c r="BM50" s="167">
        <v>0.28000000000000003</v>
      </c>
      <c r="BN50" s="167">
        <v>0.28999999999999998</v>
      </c>
      <c r="BO50" s="167">
        <v>0.32</v>
      </c>
      <c r="BP50" s="167">
        <v>0.31</v>
      </c>
      <c r="BQ50" s="167">
        <v>0.31</v>
      </c>
      <c r="BR50" s="155">
        <v>0.33</v>
      </c>
      <c r="BS50" s="167">
        <v>0.35</v>
      </c>
      <c r="BT50" s="167">
        <v>0.36</v>
      </c>
      <c r="BU50" s="169" t="s">
        <v>201</v>
      </c>
    </row>
    <row r="51" spans="1:73" x14ac:dyDescent="0.35">
      <c r="A51" s="166">
        <f t="shared" si="0"/>
        <v>47</v>
      </c>
      <c r="B51" s="155" t="s">
        <v>224</v>
      </c>
      <c r="C51" s="167">
        <v>10</v>
      </c>
      <c r="D51" s="167">
        <v>12</v>
      </c>
      <c r="E51" s="167">
        <v>13</v>
      </c>
      <c r="F51" s="167">
        <v>14</v>
      </c>
      <c r="G51" s="167">
        <v>14</v>
      </c>
      <c r="H51" s="167">
        <v>15</v>
      </c>
      <c r="I51" s="167">
        <v>15</v>
      </c>
      <c r="J51" s="167">
        <v>16</v>
      </c>
      <c r="K51" s="167">
        <v>17</v>
      </c>
      <c r="L51" s="167">
        <v>16</v>
      </c>
      <c r="M51" s="167">
        <v>18</v>
      </c>
      <c r="N51" s="167">
        <v>17</v>
      </c>
      <c r="O51" s="167">
        <v>18</v>
      </c>
      <c r="P51" s="167">
        <v>18</v>
      </c>
      <c r="Q51" s="167">
        <v>18</v>
      </c>
      <c r="R51" s="155">
        <v>20</v>
      </c>
      <c r="S51" s="167">
        <v>21</v>
      </c>
      <c r="T51" s="167">
        <v>21</v>
      </c>
      <c r="U51" s="169" t="s">
        <v>202</v>
      </c>
      <c r="BA51" s="166">
        <f t="shared" si="1"/>
        <v>47</v>
      </c>
      <c r="BB51" s="155" t="s">
        <v>224</v>
      </c>
      <c r="BC51" s="167">
        <v>0.14000000000000001</v>
      </c>
      <c r="BD51" s="167">
        <v>0.16</v>
      </c>
      <c r="BE51" s="167">
        <v>0.18</v>
      </c>
      <c r="BF51" s="167">
        <v>0.19</v>
      </c>
      <c r="BG51" s="167">
        <v>0.2</v>
      </c>
      <c r="BH51" s="167">
        <v>0.21</v>
      </c>
      <c r="BI51" s="167">
        <v>0.22</v>
      </c>
      <c r="BJ51" s="167">
        <v>0.22</v>
      </c>
      <c r="BK51" s="167">
        <v>0.23</v>
      </c>
      <c r="BL51" s="167">
        <v>0.24</v>
      </c>
      <c r="BM51" s="167">
        <v>0.25</v>
      </c>
      <c r="BN51" s="167">
        <v>0.24</v>
      </c>
      <c r="BO51" s="167">
        <v>0.26</v>
      </c>
      <c r="BP51" s="167">
        <v>0.26</v>
      </c>
      <c r="BQ51" s="167">
        <v>0.26</v>
      </c>
      <c r="BR51" s="155">
        <v>0.28000000000000003</v>
      </c>
      <c r="BS51" s="167">
        <v>0.28999999999999998</v>
      </c>
      <c r="BT51" s="167">
        <v>0.3</v>
      </c>
      <c r="BU51" s="169" t="s">
        <v>202</v>
      </c>
    </row>
    <row r="52" spans="1:73" x14ac:dyDescent="0.35">
      <c r="A52" s="166">
        <f t="shared" si="0"/>
        <v>48</v>
      </c>
      <c r="B52" s="155" t="s">
        <v>225</v>
      </c>
      <c r="C52" s="167">
        <v>16</v>
      </c>
      <c r="D52" s="167">
        <v>19</v>
      </c>
      <c r="E52" s="167">
        <v>21</v>
      </c>
      <c r="F52" s="167">
        <v>21</v>
      </c>
      <c r="G52" s="167">
        <v>23</v>
      </c>
      <c r="H52" s="167">
        <v>23</v>
      </c>
      <c r="I52" s="167">
        <v>24</v>
      </c>
      <c r="J52" s="167">
        <v>26</v>
      </c>
      <c r="K52" s="167">
        <v>26</v>
      </c>
      <c r="L52" s="167">
        <v>27</v>
      </c>
      <c r="M52" s="167">
        <v>27</v>
      </c>
      <c r="N52" s="167">
        <v>28</v>
      </c>
      <c r="O52" s="167">
        <v>30</v>
      </c>
      <c r="P52" s="167">
        <v>30</v>
      </c>
      <c r="Q52" s="167">
        <v>30</v>
      </c>
      <c r="R52" s="167">
        <v>32</v>
      </c>
      <c r="S52" s="167">
        <v>34</v>
      </c>
      <c r="T52" s="167">
        <v>35</v>
      </c>
      <c r="U52" s="169" t="s">
        <v>203</v>
      </c>
      <c r="BA52" s="166">
        <f t="shared" si="1"/>
        <v>48</v>
      </c>
      <c r="BB52" s="155" t="s">
        <v>225</v>
      </c>
      <c r="BC52" s="167">
        <v>0.17</v>
      </c>
      <c r="BD52" s="167">
        <v>0.19</v>
      </c>
      <c r="BE52" s="167">
        <v>0.21</v>
      </c>
      <c r="BF52" s="167">
        <v>0.21</v>
      </c>
      <c r="BG52" s="167">
        <v>0.23</v>
      </c>
      <c r="BH52" s="167">
        <v>0.23</v>
      </c>
      <c r="BI52" s="167">
        <v>0.28000000000000003</v>
      </c>
      <c r="BJ52" s="167">
        <v>0.27</v>
      </c>
      <c r="BK52" s="167">
        <v>0.27</v>
      </c>
      <c r="BL52" s="167">
        <v>0.3</v>
      </c>
      <c r="BM52" s="167">
        <v>0.28999999999999998</v>
      </c>
      <c r="BN52" s="167">
        <v>0.28999999999999998</v>
      </c>
      <c r="BO52" s="167">
        <v>0.33</v>
      </c>
      <c r="BP52" s="167">
        <v>0.32</v>
      </c>
      <c r="BQ52" s="167">
        <v>0.32</v>
      </c>
      <c r="BR52" s="167">
        <v>0.34</v>
      </c>
      <c r="BS52" s="167">
        <v>0.36</v>
      </c>
      <c r="BT52" s="167">
        <v>0.36</v>
      </c>
      <c r="BU52" s="169" t="s">
        <v>203</v>
      </c>
    </row>
    <row r="53" spans="1:73" x14ac:dyDescent="0.35">
      <c r="A53" s="166">
        <f t="shared" si="0"/>
        <v>49</v>
      </c>
      <c r="B53" s="155" t="s">
        <v>99</v>
      </c>
      <c r="C53" s="167">
        <v>2</v>
      </c>
      <c r="D53" s="167">
        <v>3</v>
      </c>
      <c r="E53" s="167">
        <v>4</v>
      </c>
      <c r="F53" s="167">
        <v>4</v>
      </c>
      <c r="G53" s="167">
        <v>2</v>
      </c>
      <c r="H53" s="167">
        <v>4</v>
      </c>
      <c r="I53" s="167">
        <v>2</v>
      </c>
      <c r="J53" s="167">
        <v>3</v>
      </c>
      <c r="K53" s="167">
        <v>5</v>
      </c>
      <c r="L53" s="167">
        <v>2</v>
      </c>
      <c r="M53" s="167">
        <v>4</v>
      </c>
      <c r="N53" s="167">
        <v>3</v>
      </c>
      <c r="O53" s="167">
        <v>3</v>
      </c>
      <c r="P53" s="167">
        <v>4</v>
      </c>
      <c r="Q53" s="167">
        <v>3</v>
      </c>
      <c r="R53" s="155">
        <v>4</v>
      </c>
      <c r="S53" s="167">
        <v>4</v>
      </c>
      <c r="T53" s="167">
        <v>5</v>
      </c>
      <c r="U53" s="169" t="s">
        <v>204</v>
      </c>
      <c r="BA53" s="166">
        <f t="shared" si="1"/>
        <v>49</v>
      </c>
      <c r="BB53" s="155" t="s">
        <v>99</v>
      </c>
      <c r="BC53" s="167">
        <v>0.04</v>
      </c>
      <c r="BD53" s="167">
        <v>0.05</v>
      </c>
      <c r="BE53" s="167">
        <v>0.06</v>
      </c>
      <c r="BF53" s="167">
        <v>0.06</v>
      </c>
      <c r="BG53" s="167">
        <v>0.04</v>
      </c>
      <c r="BH53" s="167">
        <v>0.06</v>
      </c>
      <c r="BI53" s="167">
        <v>0.03</v>
      </c>
      <c r="BJ53" s="167">
        <v>0.05</v>
      </c>
      <c r="BK53" s="167">
        <v>0.08</v>
      </c>
      <c r="BL53" s="167">
        <v>0.04</v>
      </c>
      <c r="BM53" s="167">
        <v>0.06</v>
      </c>
      <c r="BN53" s="167">
        <v>0.05</v>
      </c>
      <c r="BO53" s="167">
        <v>0.05</v>
      </c>
      <c r="BP53" s="167">
        <v>0.06</v>
      </c>
      <c r="BQ53" s="167">
        <v>0.06</v>
      </c>
      <c r="BR53" s="155">
        <v>0.06</v>
      </c>
      <c r="BS53" s="167">
        <v>7.0000000000000007E-2</v>
      </c>
      <c r="BT53" s="167">
        <v>0.09</v>
      </c>
      <c r="BU53" s="169" t="s">
        <v>204</v>
      </c>
    </row>
    <row r="54" spans="1:73" x14ac:dyDescent="0.35">
      <c r="A54" s="166">
        <f t="shared" si="0"/>
        <v>50</v>
      </c>
      <c r="B54" s="155" t="s">
        <v>100</v>
      </c>
      <c r="C54" s="167">
        <v>4</v>
      </c>
      <c r="D54" s="167">
        <v>5</v>
      </c>
      <c r="E54" s="167">
        <v>7</v>
      </c>
      <c r="F54" s="167">
        <v>6</v>
      </c>
      <c r="G54" s="167">
        <v>5</v>
      </c>
      <c r="H54" s="167">
        <v>7</v>
      </c>
      <c r="I54" s="167">
        <v>5</v>
      </c>
      <c r="J54" s="167">
        <v>6</v>
      </c>
      <c r="K54" s="167">
        <v>8</v>
      </c>
      <c r="L54" s="167">
        <v>7</v>
      </c>
      <c r="M54" s="167">
        <v>9</v>
      </c>
      <c r="N54" s="167">
        <v>8</v>
      </c>
      <c r="O54" s="167">
        <v>6</v>
      </c>
      <c r="P54" s="167">
        <v>9</v>
      </c>
      <c r="Q54" s="167">
        <v>9</v>
      </c>
      <c r="R54" s="155">
        <v>10</v>
      </c>
      <c r="S54" s="167">
        <v>8</v>
      </c>
      <c r="T54" s="167">
        <v>10</v>
      </c>
      <c r="U54" s="169" t="s">
        <v>190</v>
      </c>
      <c r="BA54" s="166">
        <f t="shared" si="1"/>
        <v>50</v>
      </c>
      <c r="BB54" s="155" t="s">
        <v>100</v>
      </c>
      <c r="BC54" s="167">
        <v>0.09</v>
      </c>
      <c r="BD54" s="167">
        <v>0.1</v>
      </c>
      <c r="BE54" s="167">
        <v>0.12</v>
      </c>
      <c r="BF54" s="167">
        <v>0.11</v>
      </c>
      <c r="BG54" s="167">
        <v>0.11</v>
      </c>
      <c r="BH54" s="167">
        <v>0.12</v>
      </c>
      <c r="BI54" s="167">
        <v>0.09</v>
      </c>
      <c r="BJ54" s="167">
        <v>0.13</v>
      </c>
      <c r="BK54" s="167">
        <v>0.13</v>
      </c>
      <c r="BL54" s="167">
        <v>0.12</v>
      </c>
      <c r="BM54" s="167">
        <v>0.12</v>
      </c>
      <c r="BN54" s="167">
        <v>0.14000000000000001</v>
      </c>
      <c r="BO54" s="167">
        <v>0.13</v>
      </c>
      <c r="BP54" s="167">
        <v>0.14000000000000001</v>
      </c>
      <c r="BQ54" s="167">
        <v>0.15</v>
      </c>
      <c r="BR54" s="155">
        <v>0.15</v>
      </c>
      <c r="BS54" s="167">
        <v>0.16</v>
      </c>
      <c r="BT54" s="167">
        <v>0.18</v>
      </c>
      <c r="BU54" s="169" t="s">
        <v>190</v>
      </c>
    </row>
    <row r="55" spans="1:73" x14ac:dyDescent="0.35">
      <c r="A55" s="166">
        <f t="shared" si="0"/>
        <v>51</v>
      </c>
      <c r="B55" s="155" t="s">
        <v>101</v>
      </c>
      <c r="C55" s="167">
        <v>25</v>
      </c>
      <c r="D55" s="167">
        <v>29</v>
      </c>
      <c r="E55" s="167">
        <v>33</v>
      </c>
      <c r="F55" s="167">
        <v>34</v>
      </c>
      <c r="G55" s="167">
        <v>35</v>
      </c>
      <c r="H55" s="167">
        <v>36</v>
      </c>
      <c r="I55" s="167">
        <v>36</v>
      </c>
      <c r="J55" s="167">
        <v>39</v>
      </c>
      <c r="K55" s="167">
        <v>41</v>
      </c>
      <c r="L55" s="167">
        <v>40</v>
      </c>
      <c r="M55" s="167">
        <v>41</v>
      </c>
      <c r="N55" s="167">
        <v>42</v>
      </c>
      <c r="O55" s="167">
        <v>44</v>
      </c>
      <c r="P55" s="167">
        <v>45</v>
      </c>
      <c r="Q55" s="167">
        <v>46</v>
      </c>
      <c r="R55" s="155">
        <v>49</v>
      </c>
      <c r="S55" s="167">
        <v>52</v>
      </c>
      <c r="T55" s="167">
        <v>54</v>
      </c>
      <c r="U55" s="169" t="s">
        <v>174</v>
      </c>
      <c r="BA55" s="166">
        <f t="shared" si="1"/>
        <v>51</v>
      </c>
      <c r="BB55" s="155" t="s">
        <v>101</v>
      </c>
      <c r="BC55" s="167">
        <v>0.16</v>
      </c>
      <c r="BD55" s="167">
        <v>0.18</v>
      </c>
      <c r="BE55" s="167">
        <v>0.2</v>
      </c>
      <c r="BF55" s="167">
        <v>0.2</v>
      </c>
      <c r="BG55" s="167">
        <v>0.22</v>
      </c>
      <c r="BH55" s="167">
        <v>0.22</v>
      </c>
      <c r="BI55" s="167">
        <v>0.26</v>
      </c>
      <c r="BJ55" s="167">
        <v>0.26</v>
      </c>
      <c r="BK55" s="167">
        <v>0.26</v>
      </c>
      <c r="BL55" s="167">
        <v>0.28000000000000003</v>
      </c>
      <c r="BM55" s="167">
        <v>0.28000000000000003</v>
      </c>
      <c r="BN55" s="167">
        <v>0.27</v>
      </c>
      <c r="BO55" s="167">
        <v>0.32</v>
      </c>
      <c r="BP55" s="167">
        <v>0.3</v>
      </c>
      <c r="BQ55" s="167">
        <v>0.3</v>
      </c>
      <c r="BR55" s="155">
        <v>0.32</v>
      </c>
      <c r="BS55" s="167">
        <v>0.35</v>
      </c>
      <c r="BT55" s="167">
        <v>0.34</v>
      </c>
      <c r="BU55" s="169" t="s">
        <v>174</v>
      </c>
    </row>
    <row r="56" spans="1:73" x14ac:dyDescent="0.35">
      <c r="A56" s="166">
        <f t="shared" si="0"/>
        <v>52</v>
      </c>
      <c r="B56" s="155" t="s">
        <v>102</v>
      </c>
      <c r="C56" s="167">
        <v>11</v>
      </c>
      <c r="D56" s="167">
        <v>13</v>
      </c>
      <c r="E56" s="167">
        <v>14</v>
      </c>
      <c r="F56" s="167">
        <v>15</v>
      </c>
      <c r="G56" s="167">
        <v>15</v>
      </c>
      <c r="H56" s="167">
        <v>16</v>
      </c>
      <c r="I56" s="167">
        <v>17</v>
      </c>
      <c r="J56" s="167">
        <v>17</v>
      </c>
      <c r="K56" s="167">
        <v>18</v>
      </c>
      <c r="L56" s="167">
        <v>18</v>
      </c>
      <c r="M56" s="167">
        <v>19</v>
      </c>
      <c r="N56" s="167">
        <v>19</v>
      </c>
      <c r="O56" s="167">
        <v>20</v>
      </c>
      <c r="P56" s="167">
        <v>20</v>
      </c>
      <c r="Q56" s="167">
        <v>20</v>
      </c>
      <c r="R56" s="155">
        <v>22</v>
      </c>
      <c r="S56" s="167">
        <v>23</v>
      </c>
      <c r="T56" s="167">
        <v>23</v>
      </c>
      <c r="U56" s="169" t="s">
        <v>200</v>
      </c>
      <c r="BA56" s="166">
        <f t="shared" si="1"/>
        <v>52</v>
      </c>
      <c r="BB56" s="155" t="s">
        <v>102</v>
      </c>
      <c r="BC56" s="167">
        <v>0.11</v>
      </c>
      <c r="BD56" s="167">
        <v>0.11</v>
      </c>
      <c r="BE56" s="167">
        <v>0.13</v>
      </c>
      <c r="BF56" s="167">
        <v>0.13</v>
      </c>
      <c r="BG56" s="167">
        <v>0.15</v>
      </c>
      <c r="BH56" s="167">
        <v>0.15</v>
      </c>
      <c r="BI56" s="167">
        <v>0.17</v>
      </c>
      <c r="BJ56" s="167">
        <v>0.17</v>
      </c>
      <c r="BK56" s="167">
        <v>0.17</v>
      </c>
      <c r="BL56" s="167">
        <v>0.19</v>
      </c>
      <c r="BM56" s="167">
        <v>0.19</v>
      </c>
      <c r="BN56" s="167">
        <v>0.18</v>
      </c>
      <c r="BO56" s="167">
        <v>0.21</v>
      </c>
      <c r="BP56" s="167">
        <v>0.2</v>
      </c>
      <c r="BQ56" s="167">
        <v>0.2</v>
      </c>
      <c r="BR56" s="155">
        <v>0.21</v>
      </c>
      <c r="BS56" s="167">
        <v>0.23</v>
      </c>
      <c r="BT56" s="167">
        <v>0.22</v>
      </c>
      <c r="BU56" s="169" t="s">
        <v>200</v>
      </c>
    </row>
    <row r="57" spans="1:73" x14ac:dyDescent="0.35">
      <c r="A57" s="166">
        <f t="shared" si="0"/>
        <v>53</v>
      </c>
      <c r="B57" s="167" t="s">
        <v>226</v>
      </c>
      <c r="C57" s="167">
        <v>16</v>
      </c>
      <c r="D57" s="167">
        <v>20</v>
      </c>
      <c r="E57" s="167">
        <v>25</v>
      </c>
      <c r="F57" s="167">
        <v>25</v>
      </c>
      <c r="G57" s="167">
        <v>20</v>
      </c>
      <c r="H57" s="167">
        <v>26</v>
      </c>
      <c r="I57" s="167">
        <v>19</v>
      </c>
      <c r="J57" s="167">
        <v>23</v>
      </c>
      <c r="K57" s="167">
        <v>29</v>
      </c>
      <c r="L57" s="167">
        <v>22</v>
      </c>
      <c r="M57" s="167">
        <v>25</v>
      </c>
      <c r="N57" s="167">
        <v>24</v>
      </c>
      <c r="O57" s="167">
        <v>24</v>
      </c>
      <c r="P57" s="167">
        <v>27</v>
      </c>
      <c r="Q57" s="167">
        <v>27</v>
      </c>
      <c r="R57" s="167">
        <v>29</v>
      </c>
      <c r="S57" s="167">
        <v>32</v>
      </c>
      <c r="T57" s="167">
        <v>36</v>
      </c>
      <c r="U57" s="169" t="s">
        <v>205</v>
      </c>
      <c r="BA57" s="166">
        <f t="shared" si="1"/>
        <v>53</v>
      </c>
      <c r="BB57" s="167" t="s">
        <v>248</v>
      </c>
      <c r="BC57" s="167">
        <v>0.09</v>
      </c>
      <c r="BD57" s="167">
        <v>0.1</v>
      </c>
      <c r="BE57" s="167">
        <v>0.12</v>
      </c>
      <c r="BF57" s="167">
        <v>0.12</v>
      </c>
      <c r="BG57" s="167">
        <v>0.12</v>
      </c>
      <c r="BH57" s="167">
        <v>0.13</v>
      </c>
      <c r="BI57" s="167">
        <v>0.12</v>
      </c>
      <c r="BJ57" s="167">
        <v>0.13</v>
      </c>
      <c r="BK57" s="167">
        <v>0.15</v>
      </c>
      <c r="BL57" s="167">
        <v>0.13</v>
      </c>
      <c r="BM57" s="167">
        <v>0.14000000000000001</v>
      </c>
      <c r="BN57" s="167">
        <v>0.14000000000000001</v>
      </c>
      <c r="BO57" s="167">
        <v>0.14000000000000001</v>
      </c>
      <c r="BP57" s="167">
        <v>0.2</v>
      </c>
      <c r="BQ57" s="167">
        <v>0.2</v>
      </c>
      <c r="BR57" s="167">
        <v>0.16</v>
      </c>
      <c r="BS57" s="167">
        <v>0.17</v>
      </c>
      <c r="BT57" s="167">
        <v>0.18</v>
      </c>
      <c r="BU57" s="169" t="s">
        <v>205</v>
      </c>
    </row>
    <row r="58" spans="1:73" x14ac:dyDescent="0.35">
      <c r="A58" s="166">
        <f t="shared" si="0"/>
        <v>54</v>
      </c>
      <c r="B58" s="155" t="s">
        <v>227</v>
      </c>
      <c r="C58" s="167">
        <v>20</v>
      </c>
      <c r="D58" s="167">
        <v>23</v>
      </c>
      <c r="E58" s="167">
        <v>26</v>
      </c>
      <c r="F58" s="167">
        <v>26</v>
      </c>
      <c r="G58" s="167">
        <v>28</v>
      </c>
      <c r="H58" s="167">
        <v>29</v>
      </c>
      <c r="I58" s="167">
        <v>30</v>
      </c>
      <c r="J58" s="167">
        <v>32</v>
      </c>
      <c r="K58" s="167">
        <v>32</v>
      </c>
      <c r="L58" s="167">
        <v>33</v>
      </c>
      <c r="M58" s="167">
        <v>34</v>
      </c>
      <c r="N58" s="167">
        <v>34</v>
      </c>
      <c r="O58" s="167">
        <v>36</v>
      </c>
      <c r="P58" s="167">
        <v>36</v>
      </c>
      <c r="Q58" s="167">
        <v>37</v>
      </c>
      <c r="R58" s="155">
        <v>40</v>
      </c>
      <c r="S58" s="167">
        <v>42</v>
      </c>
      <c r="T58" s="167">
        <v>43</v>
      </c>
      <c r="U58" s="169" t="s">
        <v>206</v>
      </c>
      <c r="BA58" s="166">
        <f t="shared" si="1"/>
        <v>54</v>
      </c>
      <c r="BB58" s="155" t="s">
        <v>227</v>
      </c>
      <c r="BC58" s="167">
        <v>0.17</v>
      </c>
      <c r="BD58" s="167">
        <v>0.19</v>
      </c>
      <c r="BE58" s="167">
        <v>0.21</v>
      </c>
      <c r="BF58" s="167">
        <v>0.21</v>
      </c>
      <c r="BG58" s="167">
        <v>0.23</v>
      </c>
      <c r="BH58" s="167">
        <v>0.23</v>
      </c>
      <c r="BI58" s="167">
        <v>0.28000000000000003</v>
      </c>
      <c r="BJ58" s="167">
        <v>0.27</v>
      </c>
      <c r="BK58" s="167">
        <v>0.27</v>
      </c>
      <c r="BL58" s="167">
        <v>0.3</v>
      </c>
      <c r="BM58" s="167">
        <v>0.28999999999999998</v>
      </c>
      <c r="BN58" s="167">
        <v>0.28999999999999998</v>
      </c>
      <c r="BO58" s="167">
        <v>0.33</v>
      </c>
      <c r="BP58" s="167">
        <v>0.32</v>
      </c>
      <c r="BQ58" s="167">
        <v>0.32</v>
      </c>
      <c r="BR58" s="155">
        <v>0.34</v>
      </c>
      <c r="BS58" s="167">
        <v>0.36</v>
      </c>
      <c r="BT58" s="167">
        <v>0.36</v>
      </c>
      <c r="BU58" s="169" t="s">
        <v>206</v>
      </c>
    </row>
    <row r="59" spans="1:73" x14ac:dyDescent="0.35">
      <c r="A59" s="166">
        <f t="shared" si="0"/>
        <v>55</v>
      </c>
      <c r="B59" s="155" t="s">
        <v>103</v>
      </c>
      <c r="C59" s="167">
        <v>14</v>
      </c>
      <c r="D59" s="167">
        <v>15</v>
      </c>
      <c r="E59" s="167">
        <v>17</v>
      </c>
      <c r="F59" s="167">
        <v>18</v>
      </c>
      <c r="G59" s="167">
        <v>19</v>
      </c>
      <c r="H59" s="167">
        <v>20</v>
      </c>
      <c r="I59" s="167">
        <v>21</v>
      </c>
      <c r="J59" s="167">
        <v>22</v>
      </c>
      <c r="K59" s="167">
        <v>22</v>
      </c>
      <c r="L59" s="167">
        <v>23</v>
      </c>
      <c r="M59" s="167">
        <v>24</v>
      </c>
      <c r="N59" s="167">
        <v>24</v>
      </c>
      <c r="O59" s="167">
        <v>26</v>
      </c>
      <c r="P59" s="167">
        <v>25</v>
      </c>
      <c r="Q59" s="167">
        <v>26</v>
      </c>
      <c r="R59" s="155">
        <v>27</v>
      </c>
      <c r="S59" s="167">
        <v>29</v>
      </c>
      <c r="T59" s="167">
        <v>29</v>
      </c>
      <c r="U59" s="169" t="s">
        <v>207</v>
      </c>
      <c r="BA59" s="166">
        <f t="shared" si="1"/>
        <v>55</v>
      </c>
      <c r="BB59" s="155" t="s">
        <v>103</v>
      </c>
      <c r="BC59" s="167">
        <v>0.17</v>
      </c>
      <c r="BD59" s="167">
        <v>0.18</v>
      </c>
      <c r="BE59" s="167">
        <v>0.21</v>
      </c>
      <c r="BF59" s="167">
        <v>0.21</v>
      </c>
      <c r="BG59" s="167">
        <v>0.23</v>
      </c>
      <c r="BH59" s="167">
        <v>0.23</v>
      </c>
      <c r="BI59" s="167">
        <v>0.28000000000000003</v>
      </c>
      <c r="BJ59" s="167">
        <v>0.27</v>
      </c>
      <c r="BK59" s="167">
        <v>0.27</v>
      </c>
      <c r="BL59" s="167">
        <v>0.3</v>
      </c>
      <c r="BM59" s="167">
        <v>0.28999999999999998</v>
      </c>
      <c r="BN59" s="167">
        <v>0.28999999999999998</v>
      </c>
      <c r="BO59" s="167">
        <v>0.33</v>
      </c>
      <c r="BP59" s="167">
        <v>0.32</v>
      </c>
      <c r="BQ59" s="167">
        <v>0.32</v>
      </c>
      <c r="BR59" s="155">
        <v>0.34</v>
      </c>
      <c r="BS59" s="167">
        <v>0.36</v>
      </c>
      <c r="BT59" s="167">
        <v>0.35</v>
      </c>
      <c r="BU59" s="169" t="s">
        <v>207</v>
      </c>
    </row>
    <row r="60" spans="1:73" x14ac:dyDescent="0.35">
      <c r="A60" s="166">
        <f t="shared" si="0"/>
        <v>56</v>
      </c>
      <c r="B60" s="167" t="s">
        <v>228</v>
      </c>
      <c r="C60" s="167">
        <v>14</v>
      </c>
      <c r="D60" s="167">
        <v>16</v>
      </c>
      <c r="E60" s="167">
        <v>19</v>
      </c>
      <c r="F60" s="167">
        <v>18</v>
      </c>
      <c r="G60" s="167">
        <v>18</v>
      </c>
      <c r="H60" s="167">
        <v>19</v>
      </c>
      <c r="I60" s="167">
        <v>17</v>
      </c>
      <c r="J60" s="167">
        <v>21</v>
      </c>
      <c r="K60" s="167">
        <v>21</v>
      </c>
      <c r="L60" s="167">
        <v>20</v>
      </c>
      <c r="M60" s="167">
        <v>20</v>
      </c>
      <c r="N60" s="167">
        <v>22</v>
      </c>
      <c r="O60" s="167">
        <v>22</v>
      </c>
      <c r="P60" s="167">
        <v>23</v>
      </c>
      <c r="Q60" s="167">
        <v>24</v>
      </c>
      <c r="R60" s="167">
        <v>25</v>
      </c>
      <c r="S60" s="167">
        <v>27</v>
      </c>
      <c r="T60" s="167">
        <v>30</v>
      </c>
      <c r="U60" s="169" t="s">
        <v>208</v>
      </c>
      <c r="BA60" s="166">
        <f t="shared" si="1"/>
        <v>56</v>
      </c>
      <c r="BB60" s="167" t="s">
        <v>228</v>
      </c>
      <c r="BC60" s="167">
        <v>0.16</v>
      </c>
      <c r="BD60" s="167">
        <v>0.19</v>
      </c>
      <c r="BE60" s="167">
        <v>0.21</v>
      </c>
      <c r="BF60" s="167">
        <v>0.21</v>
      </c>
      <c r="BG60" s="167">
        <v>0.22</v>
      </c>
      <c r="BH60" s="167">
        <v>0.22</v>
      </c>
      <c r="BI60" s="167">
        <v>0.22</v>
      </c>
      <c r="BJ60" s="167">
        <v>0.25</v>
      </c>
      <c r="BK60" s="167">
        <v>0.24</v>
      </c>
      <c r="BL60" s="167">
        <v>0.25</v>
      </c>
      <c r="BM60" s="167">
        <v>0.25</v>
      </c>
      <c r="BN60" s="167">
        <v>0.28000000000000003</v>
      </c>
      <c r="BO60" s="167">
        <v>0.27</v>
      </c>
      <c r="BP60" s="167">
        <v>0.28000000000000003</v>
      </c>
      <c r="BQ60" s="167">
        <v>0.28999999999999998</v>
      </c>
      <c r="BR60" s="167">
        <v>0.31</v>
      </c>
      <c r="BS60" s="167">
        <v>0.32</v>
      </c>
      <c r="BT60" s="167">
        <v>0.35</v>
      </c>
      <c r="BU60" s="169" t="s">
        <v>208</v>
      </c>
    </row>
    <row r="61" spans="1:73" x14ac:dyDescent="0.35">
      <c r="A61" s="166">
        <f t="shared" si="0"/>
        <v>57</v>
      </c>
      <c r="B61" s="155" t="s">
        <v>229</v>
      </c>
      <c r="C61" s="167">
        <v>14</v>
      </c>
      <c r="D61" s="167">
        <v>16</v>
      </c>
      <c r="E61" s="167">
        <v>18</v>
      </c>
      <c r="F61" s="167">
        <v>18</v>
      </c>
      <c r="G61" s="167">
        <v>20</v>
      </c>
      <c r="H61" s="167">
        <v>20</v>
      </c>
      <c r="I61" s="167">
        <v>21</v>
      </c>
      <c r="J61" s="167">
        <v>22</v>
      </c>
      <c r="K61" s="167">
        <v>22</v>
      </c>
      <c r="L61" s="167">
        <v>29</v>
      </c>
      <c r="M61" s="167">
        <v>29</v>
      </c>
      <c r="N61" s="167">
        <v>29</v>
      </c>
      <c r="O61" s="167">
        <v>25</v>
      </c>
      <c r="P61" s="167">
        <v>31</v>
      </c>
      <c r="Q61" s="167">
        <v>32</v>
      </c>
      <c r="R61" s="155">
        <v>34</v>
      </c>
      <c r="S61" s="167">
        <v>29</v>
      </c>
      <c r="T61" s="167">
        <v>31</v>
      </c>
      <c r="U61" s="169" t="s">
        <v>209</v>
      </c>
      <c r="BA61" s="166">
        <f t="shared" si="1"/>
        <v>57</v>
      </c>
      <c r="BB61" s="155" t="s">
        <v>229</v>
      </c>
      <c r="BC61" s="167">
        <v>0.17</v>
      </c>
      <c r="BD61" s="167">
        <v>0.2</v>
      </c>
      <c r="BE61" s="167">
        <v>0.22</v>
      </c>
      <c r="BF61" s="167">
        <v>0.22</v>
      </c>
      <c r="BG61" s="167">
        <v>0.24</v>
      </c>
      <c r="BH61" s="167">
        <v>0.24</v>
      </c>
      <c r="BI61" s="167">
        <v>0.28999999999999998</v>
      </c>
      <c r="BJ61" s="167">
        <v>0.25</v>
      </c>
      <c r="BK61" s="167">
        <v>0.28000000000000003</v>
      </c>
      <c r="BL61" s="167">
        <v>0.31</v>
      </c>
      <c r="BM61" s="167">
        <v>0.31</v>
      </c>
      <c r="BN61" s="167">
        <v>0.3</v>
      </c>
      <c r="BO61" s="167">
        <v>0.35</v>
      </c>
      <c r="BP61" s="167">
        <v>0.33</v>
      </c>
      <c r="BQ61" s="167">
        <v>0.33</v>
      </c>
      <c r="BR61" s="155">
        <v>0.35</v>
      </c>
      <c r="BS61" s="167">
        <v>0.38</v>
      </c>
      <c r="BT61" s="167">
        <v>0.37</v>
      </c>
      <c r="BU61" s="169" t="s">
        <v>209</v>
      </c>
    </row>
    <row r="62" spans="1:73" x14ac:dyDescent="0.35">
      <c r="A62" s="166">
        <f t="shared" si="0"/>
        <v>58</v>
      </c>
      <c r="B62" s="155" t="s">
        <v>104</v>
      </c>
      <c r="C62" s="167">
        <v>20</v>
      </c>
      <c r="D62" s="167">
        <v>24</v>
      </c>
      <c r="E62" s="167">
        <v>28</v>
      </c>
      <c r="F62" s="167">
        <v>28</v>
      </c>
      <c r="G62" s="167">
        <v>26</v>
      </c>
      <c r="H62" s="167">
        <v>30</v>
      </c>
      <c r="I62" s="167">
        <v>26</v>
      </c>
      <c r="J62" s="167">
        <v>30</v>
      </c>
      <c r="K62" s="167">
        <v>33</v>
      </c>
      <c r="L62" s="167">
        <v>30</v>
      </c>
      <c r="M62" s="167">
        <v>32</v>
      </c>
      <c r="N62" s="167">
        <v>32</v>
      </c>
      <c r="O62" s="167">
        <v>33</v>
      </c>
      <c r="P62" s="167">
        <v>34</v>
      </c>
      <c r="Q62" s="167">
        <v>35</v>
      </c>
      <c r="R62" s="155">
        <v>38</v>
      </c>
      <c r="S62" s="167">
        <v>40</v>
      </c>
      <c r="T62" s="167">
        <v>43</v>
      </c>
      <c r="U62" s="169" t="s">
        <v>210</v>
      </c>
      <c r="BA62" s="166">
        <f t="shared" si="1"/>
        <v>58</v>
      </c>
      <c r="BB62" s="155" t="s">
        <v>104</v>
      </c>
      <c r="BC62" s="167">
        <v>0.15</v>
      </c>
      <c r="BD62" s="167">
        <v>0.17</v>
      </c>
      <c r="BE62" s="167">
        <v>0.19</v>
      </c>
      <c r="BF62" s="167">
        <v>0.19</v>
      </c>
      <c r="BG62" s="167">
        <v>0.21</v>
      </c>
      <c r="BH62" s="167">
        <v>0.21</v>
      </c>
      <c r="BI62" s="167">
        <v>0.24</v>
      </c>
      <c r="BJ62" s="167">
        <v>0.23</v>
      </c>
      <c r="BK62" s="167">
        <v>0.23</v>
      </c>
      <c r="BL62" s="167">
        <v>0.25</v>
      </c>
      <c r="BM62" s="167">
        <v>0.25</v>
      </c>
      <c r="BN62" s="167">
        <v>0.25</v>
      </c>
      <c r="BO62" s="167">
        <v>0.28000000000000003</v>
      </c>
      <c r="BP62" s="167">
        <v>0.27</v>
      </c>
      <c r="BQ62" s="167">
        <v>0.27</v>
      </c>
      <c r="BR62" s="155">
        <v>0.28999999999999998</v>
      </c>
      <c r="BS62" s="167">
        <v>0.31</v>
      </c>
      <c r="BT62" s="167">
        <v>0.32</v>
      </c>
      <c r="BU62" s="169" t="s">
        <v>210</v>
      </c>
    </row>
    <row r="63" spans="1:73" x14ac:dyDescent="0.35">
      <c r="A63" s="166">
        <f t="shared" si="0"/>
        <v>59</v>
      </c>
      <c r="B63" s="155" t="s">
        <v>105</v>
      </c>
      <c r="C63" s="167">
        <v>24</v>
      </c>
      <c r="D63" s="167">
        <v>28</v>
      </c>
      <c r="E63" s="167">
        <v>32</v>
      </c>
      <c r="F63" s="167">
        <v>32</v>
      </c>
      <c r="G63" s="167">
        <v>33</v>
      </c>
      <c r="H63" s="167">
        <v>35</v>
      </c>
      <c r="I63" s="167">
        <v>34</v>
      </c>
      <c r="J63" s="167">
        <v>37</v>
      </c>
      <c r="K63" s="167">
        <v>39</v>
      </c>
      <c r="L63" s="167">
        <v>38</v>
      </c>
      <c r="M63" s="167">
        <v>40</v>
      </c>
      <c r="N63" s="167">
        <v>40</v>
      </c>
      <c r="O63" s="167">
        <v>42</v>
      </c>
      <c r="P63" s="167">
        <v>43</v>
      </c>
      <c r="Q63" s="167">
        <v>44</v>
      </c>
      <c r="R63" s="155">
        <v>47</v>
      </c>
      <c r="S63" s="167">
        <v>49</v>
      </c>
      <c r="T63" s="167">
        <v>51</v>
      </c>
      <c r="U63" s="169" t="s">
        <v>186</v>
      </c>
      <c r="BA63" s="166">
        <f t="shared" si="1"/>
        <v>59</v>
      </c>
      <c r="BB63" s="155" t="s">
        <v>105</v>
      </c>
      <c r="BC63" s="167">
        <v>0.15</v>
      </c>
      <c r="BD63" s="167">
        <v>0.16</v>
      </c>
      <c r="BE63" s="167">
        <v>0.19</v>
      </c>
      <c r="BF63" s="167">
        <v>0.2</v>
      </c>
      <c r="BG63" s="167">
        <v>0.21</v>
      </c>
      <c r="BH63" s="167">
        <v>0.22</v>
      </c>
      <c r="BI63" s="167">
        <v>0.25</v>
      </c>
      <c r="BJ63" s="167">
        <v>0.25</v>
      </c>
      <c r="BK63" s="167">
        <v>0.25</v>
      </c>
      <c r="BL63" s="167">
        <v>0.27</v>
      </c>
      <c r="BM63" s="167">
        <v>0.27</v>
      </c>
      <c r="BN63" s="167">
        <v>0.26</v>
      </c>
      <c r="BO63" s="167">
        <v>0.3</v>
      </c>
      <c r="BP63" s="167">
        <v>0.28999999999999998</v>
      </c>
      <c r="BQ63" s="167">
        <v>0.28999999999999998</v>
      </c>
      <c r="BR63" s="155">
        <v>0.31</v>
      </c>
      <c r="BS63" s="167">
        <v>0.33</v>
      </c>
      <c r="BT63" s="167">
        <v>0.32</v>
      </c>
      <c r="BU63" s="169" t="s">
        <v>186</v>
      </c>
    </row>
    <row r="64" spans="1:73" x14ac:dyDescent="0.35">
      <c r="A64" s="166">
        <f t="shared" si="0"/>
        <v>60</v>
      </c>
      <c r="B64" s="155" t="s">
        <v>230</v>
      </c>
      <c r="C64" s="167">
        <v>12</v>
      </c>
      <c r="D64" s="167">
        <v>14</v>
      </c>
      <c r="E64" s="167">
        <v>18</v>
      </c>
      <c r="F64" s="167">
        <v>18</v>
      </c>
      <c r="G64" s="167">
        <v>14</v>
      </c>
      <c r="H64" s="167">
        <v>18</v>
      </c>
      <c r="I64" s="167">
        <v>13</v>
      </c>
      <c r="J64" s="167">
        <v>16</v>
      </c>
      <c r="K64" s="167">
        <v>20</v>
      </c>
      <c r="L64" s="167">
        <v>15</v>
      </c>
      <c r="M64" s="167">
        <v>17</v>
      </c>
      <c r="N64" s="167">
        <v>17</v>
      </c>
      <c r="O64" s="167">
        <v>17</v>
      </c>
      <c r="P64" s="167">
        <v>19</v>
      </c>
      <c r="Q64" s="167">
        <v>19</v>
      </c>
      <c r="R64" s="155">
        <v>21</v>
      </c>
      <c r="S64" s="167">
        <v>23</v>
      </c>
      <c r="T64" s="167">
        <v>26</v>
      </c>
      <c r="U64" s="169" t="s">
        <v>211</v>
      </c>
      <c r="BA64" s="166">
        <f t="shared" si="1"/>
        <v>60</v>
      </c>
      <c r="BB64" s="155" t="s">
        <v>230</v>
      </c>
      <c r="BC64" s="167">
        <v>0.12</v>
      </c>
      <c r="BD64" s="167">
        <v>0.14000000000000001</v>
      </c>
      <c r="BE64" s="167">
        <v>0.17</v>
      </c>
      <c r="BF64" s="167">
        <v>0.16</v>
      </c>
      <c r="BG64" s="167">
        <v>0.14000000000000001</v>
      </c>
      <c r="BH64" s="167">
        <v>0.17</v>
      </c>
      <c r="BI64" s="167">
        <v>0.13</v>
      </c>
      <c r="BJ64" s="167">
        <v>0.17</v>
      </c>
      <c r="BK64" s="167">
        <v>0.18</v>
      </c>
      <c r="BL64" s="167">
        <v>0.15</v>
      </c>
      <c r="BM64" s="167">
        <v>0.15</v>
      </c>
      <c r="BN64" s="167">
        <v>0.17</v>
      </c>
      <c r="BO64" s="167">
        <v>0.16</v>
      </c>
      <c r="BP64" s="167">
        <v>0.18</v>
      </c>
      <c r="BQ64" s="167">
        <v>0.19</v>
      </c>
      <c r="BR64" s="155">
        <v>0.2</v>
      </c>
      <c r="BS64" s="167">
        <v>0.21</v>
      </c>
      <c r="BT64" s="167">
        <v>0.24</v>
      </c>
      <c r="BU64" s="169" t="s">
        <v>211</v>
      </c>
    </row>
    <row r="65" spans="1:73" x14ac:dyDescent="0.35">
      <c r="A65" s="166">
        <f t="shared" si="0"/>
        <v>61</v>
      </c>
      <c r="B65" s="167" t="s">
        <v>231</v>
      </c>
      <c r="C65" s="167">
        <v>13</v>
      </c>
      <c r="D65" s="167">
        <v>18</v>
      </c>
      <c r="E65" s="167">
        <v>22</v>
      </c>
      <c r="F65" s="167">
        <v>21</v>
      </c>
      <c r="G65" s="167">
        <v>19</v>
      </c>
      <c r="H65" s="167">
        <v>22</v>
      </c>
      <c r="I65" s="167">
        <v>18</v>
      </c>
      <c r="J65" s="167">
        <v>22</v>
      </c>
      <c r="K65" s="167">
        <v>25</v>
      </c>
      <c r="L65" s="167">
        <v>21</v>
      </c>
      <c r="M65" s="167">
        <v>22</v>
      </c>
      <c r="N65" s="167">
        <v>24</v>
      </c>
      <c r="O65" s="167">
        <v>23</v>
      </c>
      <c r="P65" s="167">
        <v>25</v>
      </c>
      <c r="Q65" s="167">
        <v>26</v>
      </c>
      <c r="R65" s="167">
        <v>27</v>
      </c>
      <c r="S65" s="167">
        <v>30</v>
      </c>
      <c r="T65" s="167">
        <v>33</v>
      </c>
      <c r="U65" s="169" t="s">
        <v>212</v>
      </c>
      <c r="BA65" s="166">
        <f t="shared" si="1"/>
        <v>61</v>
      </c>
      <c r="BB65" s="167" t="s">
        <v>231</v>
      </c>
      <c r="BC65" s="167">
        <v>0.14000000000000001</v>
      </c>
      <c r="BD65" s="167">
        <v>0.17</v>
      </c>
      <c r="BE65" s="167">
        <v>0.19</v>
      </c>
      <c r="BF65" s="167">
        <v>0.19</v>
      </c>
      <c r="BG65" s="167">
        <v>0.19</v>
      </c>
      <c r="BH65" s="167">
        <v>0.2</v>
      </c>
      <c r="BI65" s="167">
        <v>0.18</v>
      </c>
      <c r="BJ65" s="167">
        <v>0.22</v>
      </c>
      <c r="BK65" s="167">
        <v>0.21</v>
      </c>
      <c r="BL65" s="167">
        <v>0.21</v>
      </c>
      <c r="BM65" s="167">
        <v>0.21</v>
      </c>
      <c r="BN65" s="167">
        <v>0.24</v>
      </c>
      <c r="BO65" s="167">
        <v>0.23</v>
      </c>
      <c r="BP65" s="167">
        <v>0.24</v>
      </c>
      <c r="BQ65" s="167">
        <v>0.26</v>
      </c>
      <c r="BR65" s="167">
        <v>0.27</v>
      </c>
      <c r="BS65" s="167">
        <v>0.28000000000000003</v>
      </c>
      <c r="BT65" s="167">
        <v>0.31</v>
      </c>
      <c r="BU65" s="169" t="s">
        <v>212</v>
      </c>
    </row>
    <row r="66" spans="1:73" x14ac:dyDescent="0.35">
      <c r="A66" s="166">
        <f t="shared" si="0"/>
        <v>62</v>
      </c>
      <c r="B66" s="155"/>
      <c r="C66" s="155"/>
      <c r="D66" s="155"/>
      <c r="E66" s="155"/>
      <c r="F66" s="155"/>
      <c r="G66" s="155"/>
      <c r="H66" s="155"/>
      <c r="I66" s="155"/>
      <c r="J66" s="155"/>
      <c r="K66" s="155"/>
      <c r="L66" s="155"/>
      <c r="M66" s="155"/>
      <c r="N66" s="155"/>
      <c r="O66" s="155"/>
      <c r="P66" s="155"/>
      <c r="Q66" s="155"/>
      <c r="R66" s="155"/>
      <c r="S66" s="155"/>
      <c r="T66" s="155"/>
      <c r="U66" s="180"/>
      <c r="BA66" s="166">
        <f t="shared" si="1"/>
        <v>62</v>
      </c>
      <c r="BB66" s="155"/>
      <c r="BC66" s="155"/>
      <c r="BD66" s="155"/>
      <c r="BE66" s="155"/>
      <c r="BF66" s="155"/>
      <c r="BG66" s="155"/>
      <c r="BH66" s="155"/>
      <c r="BI66" s="155"/>
      <c r="BJ66" s="155"/>
      <c r="BK66" s="155"/>
      <c r="BL66" s="155"/>
      <c r="BM66" s="155"/>
      <c r="BN66" s="155"/>
      <c r="BO66" s="155"/>
      <c r="BP66" s="155"/>
      <c r="BQ66" s="155"/>
      <c r="BR66" s="155"/>
      <c r="BS66" s="155"/>
      <c r="BT66" s="155"/>
      <c r="BU66" s="180"/>
    </row>
    <row r="67" spans="1:73" ht="16" thickBot="1" x14ac:dyDescent="0.4">
      <c r="A67" s="166">
        <f t="shared" si="0"/>
        <v>63</v>
      </c>
      <c r="B67" s="181"/>
      <c r="C67" s="181"/>
      <c r="D67" s="181"/>
      <c r="E67" s="181"/>
      <c r="F67" s="181"/>
      <c r="G67" s="181"/>
      <c r="H67" s="181"/>
      <c r="I67" s="181"/>
      <c r="J67" s="181"/>
      <c r="K67" s="181"/>
      <c r="L67" s="181"/>
      <c r="M67" s="181"/>
      <c r="N67" s="181"/>
      <c r="O67" s="181"/>
      <c r="P67" s="181"/>
      <c r="Q67" s="181"/>
      <c r="R67" s="181"/>
      <c r="S67" s="181"/>
      <c r="T67" s="181"/>
      <c r="U67" s="182"/>
      <c r="BA67" s="166">
        <f t="shared" si="1"/>
        <v>63</v>
      </c>
      <c r="BB67" s="181"/>
      <c r="BC67" s="181"/>
      <c r="BD67" s="181"/>
      <c r="BE67" s="181"/>
      <c r="BF67" s="181"/>
      <c r="BG67" s="181"/>
      <c r="BH67" s="181"/>
      <c r="BI67" s="181"/>
      <c r="BJ67" s="181"/>
      <c r="BK67" s="181"/>
      <c r="BL67" s="181"/>
      <c r="BM67" s="181"/>
      <c r="BN67" s="181"/>
      <c r="BO67" s="181"/>
      <c r="BP67" s="181"/>
      <c r="BQ67" s="181"/>
      <c r="BR67" s="181"/>
      <c r="BS67" s="181"/>
      <c r="BT67" s="181"/>
      <c r="BU67" s="182"/>
    </row>
    <row r="68" spans="1:73" ht="16" thickBot="1" x14ac:dyDescent="0.4"/>
    <row r="69" spans="1:73" x14ac:dyDescent="0.35">
      <c r="A69" s="161"/>
      <c r="B69" s="162"/>
      <c r="C69" s="162" t="s">
        <v>213</v>
      </c>
      <c r="D69" s="162"/>
      <c r="E69" s="162"/>
      <c r="F69" s="162"/>
      <c r="G69" s="162"/>
      <c r="H69" s="162"/>
      <c r="I69" s="162"/>
      <c r="J69" s="162"/>
      <c r="K69" s="162"/>
      <c r="L69" s="162"/>
      <c r="M69" s="162" t="s">
        <v>214</v>
      </c>
      <c r="N69" s="162"/>
      <c r="O69" s="162"/>
      <c r="P69" s="162"/>
      <c r="Q69" s="162"/>
      <c r="R69" s="162"/>
      <c r="S69" s="162"/>
      <c r="T69" s="162"/>
      <c r="U69" s="183"/>
    </row>
    <row r="70" spans="1:73" x14ac:dyDescent="0.35">
      <c r="A70" s="166"/>
      <c r="B70" s="155"/>
      <c r="C70" s="184">
        <v>1</v>
      </c>
      <c r="D70" s="184">
        <v>2</v>
      </c>
      <c r="E70" s="184">
        <v>3</v>
      </c>
      <c r="F70" s="184">
        <v>4</v>
      </c>
      <c r="G70" s="184">
        <v>5</v>
      </c>
      <c r="H70" s="184">
        <v>6</v>
      </c>
      <c r="I70" s="184">
        <v>7</v>
      </c>
      <c r="J70" s="184">
        <v>8</v>
      </c>
      <c r="K70" s="184">
        <v>9</v>
      </c>
      <c r="L70" s="155"/>
      <c r="M70" s="155">
        <v>1</v>
      </c>
      <c r="N70" s="155">
        <v>2</v>
      </c>
      <c r="O70" s="155">
        <v>3</v>
      </c>
      <c r="P70" s="155">
        <v>4</v>
      </c>
      <c r="Q70" s="155">
        <v>5</v>
      </c>
      <c r="R70" s="155">
        <v>6</v>
      </c>
      <c r="S70" s="155">
        <v>7</v>
      </c>
      <c r="T70" s="155">
        <v>8</v>
      </c>
      <c r="U70" s="180">
        <v>9</v>
      </c>
    </row>
    <row r="71" spans="1:73" x14ac:dyDescent="0.35">
      <c r="A71" s="166"/>
      <c r="B71" s="155"/>
      <c r="C71" s="155" t="s">
        <v>4</v>
      </c>
      <c r="D71" s="155" t="s">
        <v>5</v>
      </c>
      <c r="E71" s="155" t="s">
        <v>6</v>
      </c>
      <c r="F71" s="167" t="s">
        <v>7</v>
      </c>
      <c r="G71" s="167" t="s">
        <v>8</v>
      </c>
      <c r="H71" s="167" t="s">
        <v>149</v>
      </c>
      <c r="I71" s="167" t="s">
        <v>10</v>
      </c>
      <c r="J71" s="167" t="s">
        <v>11</v>
      </c>
      <c r="K71" s="167" t="s">
        <v>12</v>
      </c>
      <c r="L71" s="155"/>
      <c r="M71" s="155" t="s">
        <v>4</v>
      </c>
      <c r="N71" s="155" t="s">
        <v>5</v>
      </c>
      <c r="O71" s="155" t="s">
        <v>6</v>
      </c>
      <c r="P71" s="167" t="s">
        <v>7</v>
      </c>
      <c r="Q71" s="167" t="s">
        <v>8</v>
      </c>
      <c r="R71" s="167" t="s">
        <v>9</v>
      </c>
      <c r="S71" s="167" t="s">
        <v>10</v>
      </c>
      <c r="T71" s="167" t="s">
        <v>11</v>
      </c>
      <c r="U71" s="168" t="s">
        <v>12</v>
      </c>
    </row>
    <row r="72" spans="1:73" x14ac:dyDescent="0.35">
      <c r="A72" s="166">
        <v>1</v>
      </c>
      <c r="B72" s="185" t="s">
        <v>467</v>
      </c>
      <c r="C72" s="155">
        <f>M72</f>
        <v>60</v>
      </c>
      <c r="D72" s="155">
        <f t="shared" ref="D72:K72" si="2">N72</f>
        <v>65</v>
      </c>
      <c r="E72" s="155">
        <f t="shared" si="2"/>
        <v>70</v>
      </c>
      <c r="F72" s="155">
        <f t="shared" si="2"/>
        <v>74</v>
      </c>
      <c r="G72" s="155">
        <f t="shared" si="2"/>
        <v>78</v>
      </c>
      <c r="H72" s="155">
        <f t="shared" si="2"/>
        <v>78</v>
      </c>
      <c r="I72" s="155">
        <f t="shared" si="2"/>
        <v>78</v>
      </c>
      <c r="J72" s="155">
        <f t="shared" si="2"/>
        <v>78</v>
      </c>
      <c r="K72" s="155">
        <f t="shared" si="2"/>
        <v>65</v>
      </c>
      <c r="L72" s="155"/>
      <c r="M72" s="167">
        <v>60</v>
      </c>
      <c r="N72" s="167">
        <v>65</v>
      </c>
      <c r="O72" s="167">
        <v>70</v>
      </c>
      <c r="P72" s="167">
        <v>74</v>
      </c>
      <c r="Q72" s="167">
        <v>78</v>
      </c>
      <c r="R72" s="167">
        <v>78</v>
      </c>
      <c r="S72" s="167">
        <v>78</v>
      </c>
      <c r="T72" s="167">
        <v>78</v>
      </c>
      <c r="U72" s="180">
        <v>65</v>
      </c>
    </row>
    <row r="73" spans="1:73" x14ac:dyDescent="0.35">
      <c r="A73" s="166">
        <f>A72+1</f>
        <v>2</v>
      </c>
      <c r="B73" s="185" t="s">
        <v>109</v>
      </c>
      <c r="C73" s="155">
        <v>45</v>
      </c>
      <c r="D73" s="155">
        <v>52</v>
      </c>
      <c r="E73" s="167">
        <v>59</v>
      </c>
      <c r="F73" s="167">
        <v>67</v>
      </c>
      <c r="G73" s="167">
        <v>71</v>
      </c>
      <c r="H73" s="167">
        <v>73</v>
      </c>
      <c r="I73" s="167">
        <v>75</v>
      </c>
      <c r="J73" s="167">
        <v>75</v>
      </c>
      <c r="K73" s="167">
        <v>52</v>
      </c>
      <c r="L73" s="155"/>
      <c r="M73" s="167">
        <v>60</v>
      </c>
      <c r="N73" s="167">
        <v>65</v>
      </c>
      <c r="O73" s="167">
        <v>70</v>
      </c>
      <c r="P73" s="167">
        <v>74</v>
      </c>
      <c r="Q73" s="167">
        <v>78</v>
      </c>
      <c r="R73" s="167">
        <v>78</v>
      </c>
      <c r="S73" s="167">
        <v>78</v>
      </c>
      <c r="T73" s="167">
        <v>78</v>
      </c>
      <c r="U73" s="180">
        <v>65</v>
      </c>
    </row>
    <row r="74" spans="1:73" x14ac:dyDescent="0.35">
      <c r="A74" s="166">
        <f t="shared" ref="A74:A91" si="3">A73+1</f>
        <v>3</v>
      </c>
      <c r="B74" s="186" t="s">
        <v>110</v>
      </c>
      <c r="C74" s="155">
        <v>50</v>
      </c>
      <c r="D74" s="155">
        <v>55</v>
      </c>
      <c r="E74" s="167">
        <v>61</v>
      </c>
      <c r="F74" s="167">
        <v>68</v>
      </c>
      <c r="G74" s="167">
        <v>72</v>
      </c>
      <c r="H74" s="167">
        <v>74</v>
      </c>
      <c r="I74" s="167">
        <v>76</v>
      </c>
      <c r="J74" s="167">
        <v>76</v>
      </c>
      <c r="K74" s="167">
        <v>55</v>
      </c>
      <c r="L74" s="155"/>
      <c r="M74" s="167">
        <v>60</v>
      </c>
      <c r="N74" s="167">
        <v>65</v>
      </c>
      <c r="O74" s="167">
        <v>70</v>
      </c>
      <c r="P74" s="167">
        <v>74</v>
      </c>
      <c r="Q74" s="167">
        <v>78</v>
      </c>
      <c r="R74" s="167">
        <v>78</v>
      </c>
      <c r="S74" s="167">
        <v>78</v>
      </c>
      <c r="T74" s="167">
        <v>78</v>
      </c>
      <c r="U74" s="180">
        <v>65</v>
      </c>
    </row>
    <row r="75" spans="1:73" x14ac:dyDescent="0.35">
      <c r="A75" s="166">
        <f t="shared" si="3"/>
        <v>4</v>
      </c>
      <c r="B75" s="186" t="s">
        <v>111</v>
      </c>
      <c r="C75" s="167">
        <v>43</v>
      </c>
      <c r="D75" s="167">
        <v>48</v>
      </c>
      <c r="E75" s="167">
        <v>54</v>
      </c>
      <c r="F75" s="187">
        <v>58</v>
      </c>
      <c r="G75" s="167">
        <v>64</v>
      </c>
      <c r="H75" s="167">
        <v>64</v>
      </c>
      <c r="I75" s="167">
        <v>64</v>
      </c>
      <c r="J75" s="167">
        <v>64</v>
      </c>
      <c r="K75" s="167">
        <v>48</v>
      </c>
      <c r="L75" s="155"/>
      <c r="M75" s="167">
        <v>60</v>
      </c>
      <c r="N75" s="167">
        <v>65</v>
      </c>
      <c r="O75" s="167">
        <v>70</v>
      </c>
      <c r="P75" s="167">
        <v>74</v>
      </c>
      <c r="Q75" s="167">
        <v>78</v>
      </c>
      <c r="R75" s="167">
        <v>78</v>
      </c>
      <c r="S75" s="167">
        <v>78</v>
      </c>
      <c r="T75" s="167">
        <v>78</v>
      </c>
      <c r="U75" s="180">
        <v>65</v>
      </c>
    </row>
    <row r="76" spans="1:73" x14ac:dyDescent="0.35">
      <c r="A76" s="166">
        <f t="shared" si="3"/>
        <v>5</v>
      </c>
      <c r="B76" s="186" t="s">
        <v>112</v>
      </c>
      <c r="C76" s="167">
        <v>53</v>
      </c>
      <c r="D76" s="167">
        <v>56</v>
      </c>
      <c r="E76" s="167">
        <v>58</v>
      </c>
      <c r="F76" s="167">
        <v>60</v>
      </c>
      <c r="G76" s="167">
        <v>61</v>
      </c>
      <c r="H76" s="167">
        <v>61</v>
      </c>
      <c r="I76" s="187">
        <v>61</v>
      </c>
      <c r="J76" s="187">
        <v>61</v>
      </c>
      <c r="K76" s="167">
        <v>56</v>
      </c>
      <c r="L76" s="155"/>
      <c r="M76" s="167">
        <v>60</v>
      </c>
      <c r="N76" s="167">
        <v>65</v>
      </c>
      <c r="O76" s="167">
        <v>70</v>
      </c>
      <c r="P76" s="167">
        <v>74</v>
      </c>
      <c r="Q76" s="167">
        <v>78</v>
      </c>
      <c r="R76" s="167">
        <v>78</v>
      </c>
      <c r="S76" s="167">
        <v>78</v>
      </c>
      <c r="T76" s="167">
        <v>78</v>
      </c>
      <c r="U76" s="180">
        <v>65</v>
      </c>
    </row>
    <row r="77" spans="1:73" x14ac:dyDescent="0.35">
      <c r="A77" s="166">
        <f t="shared" si="3"/>
        <v>6</v>
      </c>
      <c r="B77" s="186" t="s">
        <v>113</v>
      </c>
      <c r="C77" s="167">
        <v>54</v>
      </c>
      <c r="D77" s="187">
        <v>58.5</v>
      </c>
      <c r="E77" s="167">
        <v>63</v>
      </c>
      <c r="F77" s="187">
        <v>66.5</v>
      </c>
      <c r="G77" s="167">
        <v>70</v>
      </c>
      <c r="H77" s="167">
        <v>70</v>
      </c>
      <c r="I77" s="167">
        <v>70</v>
      </c>
      <c r="J77" s="167">
        <v>70</v>
      </c>
      <c r="K77" s="167">
        <v>59</v>
      </c>
      <c r="L77" s="155"/>
      <c r="M77" s="167">
        <v>60</v>
      </c>
      <c r="N77" s="167">
        <v>65</v>
      </c>
      <c r="O77" s="167">
        <v>70</v>
      </c>
      <c r="P77" s="167">
        <v>74</v>
      </c>
      <c r="Q77" s="167">
        <v>78</v>
      </c>
      <c r="R77" s="167">
        <v>78</v>
      </c>
      <c r="S77" s="167">
        <v>78</v>
      </c>
      <c r="T77" s="167">
        <v>78</v>
      </c>
      <c r="U77" s="180">
        <v>65</v>
      </c>
    </row>
    <row r="78" spans="1:73" x14ac:dyDescent="0.35">
      <c r="A78" s="166">
        <f t="shared" si="3"/>
        <v>7</v>
      </c>
      <c r="B78" s="186" t="s">
        <v>114</v>
      </c>
      <c r="C78" s="167">
        <v>48</v>
      </c>
      <c r="D78" s="167">
        <v>52</v>
      </c>
      <c r="E78" s="167">
        <v>56</v>
      </c>
      <c r="F78" s="167">
        <v>59</v>
      </c>
      <c r="G78" s="167">
        <v>62</v>
      </c>
      <c r="H78" s="167">
        <v>62</v>
      </c>
      <c r="I78" s="167">
        <v>62</v>
      </c>
      <c r="J78" s="167">
        <v>62</v>
      </c>
      <c r="K78" s="167">
        <v>52</v>
      </c>
      <c r="L78" s="155"/>
      <c r="M78" s="167">
        <v>60</v>
      </c>
      <c r="N78" s="167">
        <v>65</v>
      </c>
      <c r="O78" s="167">
        <v>70</v>
      </c>
      <c r="P78" s="167">
        <v>74</v>
      </c>
      <c r="Q78" s="167">
        <v>78</v>
      </c>
      <c r="R78" s="167">
        <v>78</v>
      </c>
      <c r="S78" s="167">
        <v>78</v>
      </c>
      <c r="T78" s="167">
        <v>78</v>
      </c>
      <c r="U78" s="180">
        <v>65</v>
      </c>
    </row>
    <row r="79" spans="1:73" x14ac:dyDescent="0.35">
      <c r="A79" s="166">
        <f t="shared" si="3"/>
        <v>8</v>
      </c>
      <c r="B79" s="186" t="s">
        <v>439</v>
      </c>
      <c r="C79" s="167">
        <v>73</v>
      </c>
      <c r="D79" s="167">
        <v>73</v>
      </c>
      <c r="E79" s="167">
        <v>73</v>
      </c>
      <c r="F79" s="167">
        <v>73</v>
      </c>
      <c r="G79" s="167">
        <v>73</v>
      </c>
      <c r="H79" s="167">
        <v>73</v>
      </c>
      <c r="I79" s="167">
        <v>73</v>
      </c>
      <c r="J79" s="167">
        <v>73</v>
      </c>
      <c r="K79" s="180">
        <v>73</v>
      </c>
      <c r="L79" s="155"/>
      <c r="M79" s="167">
        <v>73</v>
      </c>
      <c r="N79" s="167">
        <v>73</v>
      </c>
      <c r="O79" s="167">
        <v>73</v>
      </c>
      <c r="P79" s="167">
        <v>73</v>
      </c>
      <c r="Q79" s="167">
        <v>73</v>
      </c>
      <c r="R79" s="167">
        <v>73</v>
      </c>
      <c r="S79" s="167">
        <v>73</v>
      </c>
      <c r="T79" s="167">
        <v>73</v>
      </c>
      <c r="U79" s="180">
        <v>73</v>
      </c>
    </row>
    <row r="80" spans="1:73" x14ac:dyDescent="0.35">
      <c r="A80" s="166">
        <f t="shared" si="3"/>
        <v>9</v>
      </c>
      <c r="B80" s="186" t="s">
        <v>115</v>
      </c>
      <c r="C80" s="167">
        <v>43</v>
      </c>
      <c r="D80" s="167">
        <v>48</v>
      </c>
      <c r="E80" s="167">
        <v>54</v>
      </c>
      <c r="F80" s="167">
        <v>56</v>
      </c>
      <c r="G80" s="167">
        <v>61</v>
      </c>
      <c r="H80" s="167">
        <v>61</v>
      </c>
      <c r="I80" s="167">
        <v>62</v>
      </c>
      <c r="J80" s="167">
        <v>62</v>
      </c>
      <c r="K80" s="167">
        <v>48</v>
      </c>
      <c r="L80" s="155"/>
      <c r="M80" s="167">
        <v>73</v>
      </c>
      <c r="N80" s="167">
        <v>73</v>
      </c>
      <c r="O80" s="167">
        <v>73</v>
      </c>
      <c r="P80" s="167">
        <v>73</v>
      </c>
      <c r="Q80" s="167">
        <v>73</v>
      </c>
      <c r="R80" s="167">
        <v>73</v>
      </c>
      <c r="S80" s="167">
        <v>73</v>
      </c>
      <c r="T80" s="167">
        <v>73</v>
      </c>
      <c r="U80" s="180">
        <v>73</v>
      </c>
    </row>
    <row r="81" spans="1:21" x14ac:dyDescent="0.35">
      <c r="A81" s="166">
        <f t="shared" si="3"/>
        <v>10</v>
      </c>
      <c r="B81" s="186" t="s">
        <v>440</v>
      </c>
      <c r="C81" s="167">
        <v>80</v>
      </c>
      <c r="D81" s="167">
        <v>80</v>
      </c>
      <c r="E81" s="167">
        <v>80</v>
      </c>
      <c r="F81" s="167">
        <v>80</v>
      </c>
      <c r="G81" s="167">
        <v>80</v>
      </c>
      <c r="H81" s="167">
        <v>80</v>
      </c>
      <c r="I81" s="167">
        <v>80</v>
      </c>
      <c r="J81" s="167">
        <v>80</v>
      </c>
      <c r="K81" s="180">
        <v>80</v>
      </c>
      <c r="L81" s="155"/>
      <c r="M81" s="167">
        <v>80</v>
      </c>
      <c r="N81" s="167">
        <v>80</v>
      </c>
      <c r="O81" s="167">
        <v>80</v>
      </c>
      <c r="P81" s="167">
        <v>80</v>
      </c>
      <c r="Q81" s="167">
        <v>80</v>
      </c>
      <c r="R81" s="167">
        <v>80</v>
      </c>
      <c r="S81" s="167">
        <v>80</v>
      </c>
      <c r="T81" s="167">
        <v>80</v>
      </c>
      <c r="U81" s="180">
        <v>80</v>
      </c>
    </row>
    <row r="82" spans="1:21" x14ac:dyDescent="0.35">
      <c r="A82" s="166">
        <f t="shared" si="3"/>
        <v>11</v>
      </c>
      <c r="B82" s="186" t="s">
        <v>116</v>
      </c>
      <c r="C82" s="167">
        <v>43</v>
      </c>
      <c r="D82" s="167">
        <v>48</v>
      </c>
      <c r="E82" s="167">
        <v>54</v>
      </c>
      <c r="F82" s="167">
        <v>56</v>
      </c>
      <c r="G82" s="167">
        <v>61</v>
      </c>
      <c r="H82" s="167">
        <v>61</v>
      </c>
      <c r="I82" s="167">
        <v>62</v>
      </c>
      <c r="J82" s="167">
        <v>62</v>
      </c>
      <c r="K82" s="167">
        <v>48</v>
      </c>
      <c r="L82" s="155"/>
      <c r="M82" s="167">
        <v>80</v>
      </c>
      <c r="N82" s="167">
        <v>80</v>
      </c>
      <c r="O82" s="167">
        <v>80</v>
      </c>
      <c r="P82" s="167">
        <v>80</v>
      </c>
      <c r="Q82" s="167">
        <v>80</v>
      </c>
      <c r="R82" s="167">
        <v>80</v>
      </c>
      <c r="S82" s="167">
        <v>80</v>
      </c>
      <c r="T82" s="167">
        <v>80</v>
      </c>
      <c r="U82" s="180">
        <v>80</v>
      </c>
    </row>
    <row r="83" spans="1:21" x14ac:dyDescent="0.35">
      <c r="A83" s="166">
        <f t="shared" si="3"/>
        <v>12</v>
      </c>
      <c r="B83" s="186" t="s">
        <v>117</v>
      </c>
      <c r="C83" s="167">
        <v>73</v>
      </c>
      <c r="D83" s="167">
        <v>73</v>
      </c>
      <c r="E83" s="167">
        <v>73</v>
      </c>
      <c r="F83" s="167">
        <v>73</v>
      </c>
      <c r="G83" s="167">
        <v>73</v>
      </c>
      <c r="H83" s="167">
        <v>73</v>
      </c>
      <c r="I83" s="167">
        <v>73</v>
      </c>
      <c r="J83" s="167">
        <v>73</v>
      </c>
      <c r="K83" s="167">
        <v>73</v>
      </c>
      <c r="L83" s="155"/>
      <c r="M83" s="167">
        <v>80</v>
      </c>
      <c r="N83" s="167">
        <v>80</v>
      </c>
      <c r="O83" s="167">
        <v>80</v>
      </c>
      <c r="P83" s="167">
        <v>80</v>
      </c>
      <c r="Q83" s="167">
        <v>80</v>
      </c>
      <c r="R83" s="167">
        <v>80</v>
      </c>
      <c r="S83" s="167">
        <v>80</v>
      </c>
      <c r="T83" s="167">
        <v>80</v>
      </c>
      <c r="U83" s="180">
        <v>80</v>
      </c>
    </row>
    <row r="84" spans="1:21" x14ac:dyDescent="0.35">
      <c r="A84" s="166">
        <f t="shared" si="3"/>
        <v>13</v>
      </c>
      <c r="B84" s="186" t="s">
        <v>444</v>
      </c>
      <c r="C84" s="167">
        <v>85</v>
      </c>
      <c r="D84" s="167">
        <v>85</v>
      </c>
      <c r="E84" s="167">
        <v>85</v>
      </c>
      <c r="F84" s="167">
        <v>85</v>
      </c>
      <c r="G84" s="167">
        <v>85</v>
      </c>
      <c r="H84" s="167">
        <v>85</v>
      </c>
      <c r="I84" s="167">
        <v>85</v>
      </c>
      <c r="J84" s="167">
        <v>85</v>
      </c>
      <c r="K84" s="180">
        <v>85</v>
      </c>
      <c r="L84" s="155"/>
      <c r="M84" s="167">
        <v>85</v>
      </c>
      <c r="N84" s="167">
        <v>85</v>
      </c>
      <c r="O84" s="167">
        <v>85</v>
      </c>
      <c r="P84" s="167">
        <v>85</v>
      </c>
      <c r="Q84" s="167">
        <v>85</v>
      </c>
      <c r="R84" s="167">
        <v>85</v>
      </c>
      <c r="S84" s="167">
        <v>85</v>
      </c>
      <c r="T84" s="167">
        <v>85</v>
      </c>
      <c r="U84" s="180">
        <v>85</v>
      </c>
    </row>
    <row r="85" spans="1:21" x14ac:dyDescent="0.35">
      <c r="A85" s="166">
        <f t="shared" si="3"/>
        <v>14</v>
      </c>
      <c r="B85" s="186" t="s">
        <v>446</v>
      </c>
      <c r="C85" s="167">
        <v>43</v>
      </c>
      <c r="D85" s="167">
        <v>48</v>
      </c>
      <c r="E85" s="167">
        <v>54</v>
      </c>
      <c r="F85" s="167">
        <v>56</v>
      </c>
      <c r="G85" s="167">
        <v>61</v>
      </c>
      <c r="H85" s="167">
        <v>61</v>
      </c>
      <c r="I85" s="167">
        <v>62</v>
      </c>
      <c r="J85" s="167">
        <v>62</v>
      </c>
      <c r="K85" s="167">
        <v>48</v>
      </c>
      <c r="L85" s="155"/>
      <c r="M85" s="167">
        <v>85</v>
      </c>
      <c r="N85" s="167">
        <v>85</v>
      </c>
      <c r="O85" s="167">
        <v>85</v>
      </c>
      <c r="P85" s="167">
        <v>85</v>
      </c>
      <c r="Q85" s="167">
        <v>85</v>
      </c>
      <c r="R85" s="167">
        <v>85</v>
      </c>
      <c r="S85" s="167">
        <v>85</v>
      </c>
      <c r="T85" s="167">
        <v>85</v>
      </c>
      <c r="U85" s="180">
        <v>85</v>
      </c>
    </row>
    <row r="86" spans="1:21" x14ac:dyDescent="0.35">
      <c r="A86" s="166">
        <f t="shared" si="3"/>
        <v>15</v>
      </c>
      <c r="B86" s="186" t="s">
        <v>445</v>
      </c>
      <c r="C86" s="167">
        <v>80</v>
      </c>
      <c r="D86" s="167">
        <v>80</v>
      </c>
      <c r="E86" s="167">
        <v>80</v>
      </c>
      <c r="F86" s="167">
        <v>80</v>
      </c>
      <c r="G86" s="167">
        <v>80</v>
      </c>
      <c r="H86" s="167">
        <v>80</v>
      </c>
      <c r="I86" s="167">
        <v>80</v>
      </c>
      <c r="J86" s="167">
        <v>80</v>
      </c>
      <c r="K86" s="167">
        <v>80</v>
      </c>
      <c r="L86" s="155"/>
      <c r="M86" s="167">
        <v>85</v>
      </c>
      <c r="N86" s="167">
        <v>85</v>
      </c>
      <c r="O86" s="167">
        <v>85</v>
      </c>
      <c r="P86" s="167">
        <v>85</v>
      </c>
      <c r="Q86" s="167">
        <v>85</v>
      </c>
      <c r="R86" s="167">
        <v>85</v>
      </c>
      <c r="S86" s="167">
        <v>85</v>
      </c>
      <c r="T86" s="167">
        <v>85</v>
      </c>
      <c r="U86" s="180">
        <v>85</v>
      </c>
    </row>
    <row r="87" spans="1:21" x14ac:dyDescent="0.35">
      <c r="A87" s="166">
        <f t="shared" si="3"/>
        <v>16</v>
      </c>
      <c r="B87" s="186" t="s">
        <v>443</v>
      </c>
      <c r="C87" s="167">
        <v>73</v>
      </c>
      <c r="D87" s="167">
        <v>73</v>
      </c>
      <c r="E87" s="167">
        <v>73</v>
      </c>
      <c r="F87" s="167">
        <v>73</v>
      </c>
      <c r="G87" s="167">
        <v>73</v>
      </c>
      <c r="H87" s="167">
        <v>73</v>
      </c>
      <c r="I87" s="167">
        <v>73</v>
      </c>
      <c r="J87" s="167">
        <v>73</v>
      </c>
      <c r="K87" s="167">
        <v>73</v>
      </c>
      <c r="L87" s="155"/>
      <c r="M87" s="167">
        <v>85</v>
      </c>
      <c r="N87" s="167">
        <v>85</v>
      </c>
      <c r="O87" s="167">
        <v>85</v>
      </c>
      <c r="P87" s="167">
        <v>85</v>
      </c>
      <c r="Q87" s="167">
        <v>85</v>
      </c>
      <c r="R87" s="167">
        <v>85</v>
      </c>
      <c r="S87" s="167">
        <v>85</v>
      </c>
      <c r="T87" s="167">
        <v>85</v>
      </c>
      <c r="U87" s="180">
        <v>85</v>
      </c>
    </row>
    <row r="88" spans="1:21" x14ac:dyDescent="0.35">
      <c r="A88" s="166">
        <f t="shared" si="3"/>
        <v>17</v>
      </c>
      <c r="B88" s="186" t="s">
        <v>441</v>
      </c>
      <c r="C88" s="167">
        <v>80</v>
      </c>
      <c r="D88" s="167">
        <v>80</v>
      </c>
      <c r="E88" s="167">
        <v>80</v>
      </c>
      <c r="F88" s="167">
        <v>80</v>
      </c>
      <c r="G88" s="167">
        <v>80</v>
      </c>
      <c r="H88" s="167">
        <v>80</v>
      </c>
      <c r="I88" s="167">
        <v>80</v>
      </c>
      <c r="J88" s="167">
        <v>80</v>
      </c>
      <c r="K88" s="180">
        <v>80</v>
      </c>
      <c r="L88" s="155"/>
      <c r="M88" s="167">
        <v>80</v>
      </c>
      <c r="N88" s="167">
        <v>80</v>
      </c>
      <c r="O88" s="167">
        <v>80</v>
      </c>
      <c r="P88" s="167">
        <v>80</v>
      </c>
      <c r="Q88" s="167">
        <v>80</v>
      </c>
      <c r="R88" s="167">
        <v>80</v>
      </c>
      <c r="S88" s="167">
        <v>80</v>
      </c>
      <c r="T88" s="167">
        <v>80</v>
      </c>
      <c r="U88" s="180">
        <v>80</v>
      </c>
    </row>
    <row r="89" spans="1:21" x14ac:dyDescent="0.35">
      <c r="A89" s="166">
        <f t="shared" si="3"/>
        <v>18</v>
      </c>
      <c r="B89" s="186" t="s">
        <v>118</v>
      </c>
      <c r="C89" s="167">
        <v>43</v>
      </c>
      <c r="D89" s="167">
        <v>48</v>
      </c>
      <c r="E89" s="167">
        <v>54</v>
      </c>
      <c r="F89" s="167">
        <v>56</v>
      </c>
      <c r="G89" s="167">
        <v>61</v>
      </c>
      <c r="H89" s="167">
        <v>61</v>
      </c>
      <c r="I89" s="167">
        <v>62</v>
      </c>
      <c r="J89" s="167">
        <v>62</v>
      </c>
      <c r="K89" s="167">
        <v>48</v>
      </c>
      <c r="L89" s="155"/>
      <c r="M89" s="167">
        <v>80</v>
      </c>
      <c r="N89" s="167">
        <v>80</v>
      </c>
      <c r="O89" s="167">
        <v>80</v>
      </c>
      <c r="P89" s="167">
        <v>80</v>
      </c>
      <c r="Q89" s="167">
        <v>80</v>
      </c>
      <c r="R89" s="167">
        <v>80</v>
      </c>
      <c r="S89" s="167">
        <v>80</v>
      </c>
      <c r="T89" s="167">
        <v>80</v>
      </c>
      <c r="U89" s="180">
        <v>80</v>
      </c>
    </row>
    <row r="90" spans="1:21" x14ac:dyDescent="0.35">
      <c r="A90" s="166">
        <f t="shared" si="3"/>
        <v>19</v>
      </c>
      <c r="B90" s="186" t="s">
        <v>119</v>
      </c>
      <c r="C90" s="167">
        <v>73</v>
      </c>
      <c r="D90" s="167">
        <v>73</v>
      </c>
      <c r="E90" s="167">
        <v>73</v>
      </c>
      <c r="F90" s="167">
        <v>73</v>
      </c>
      <c r="G90" s="167">
        <v>73</v>
      </c>
      <c r="H90" s="167">
        <v>73</v>
      </c>
      <c r="I90" s="167">
        <v>73</v>
      </c>
      <c r="J90" s="167">
        <v>73</v>
      </c>
      <c r="K90" s="167">
        <v>73</v>
      </c>
      <c r="L90" s="155"/>
      <c r="M90" s="167">
        <v>80</v>
      </c>
      <c r="N90" s="167">
        <v>80</v>
      </c>
      <c r="O90" s="167">
        <v>80</v>
      </c>
      <c r="P90" s="167">
        <v>80</v>
      </c>
      <c r="Q90" s="167">
        <v>80</v>
      </c>
      <c r="R90" s="167">
        <v>80</v>
      </c>
      <c r="S90" s="167">
        <v>80</v>
      </c>
      <c r="T90" s="167">
        <v>80</v>
      </c>
      <c r="U90" s="180">
        <v>80</v>
      </c>
    </row>
    <row r="91" spans="1:21" ht="16" thickBot="1" x14ac:dyDescent="0.4">
      <c r="A91" s="166">
        <f t="shared" si="3"/>
        <v>20</v>
      </c>
      <c r="B91" s="188" t="s">
        <v>27</v>
      </c>
      <c r="C91" s="181"/>
      <c r="D91" s="181"/>
      <c r="E91" s="181"/>
      <c r="F91" s="181"/>
      <c r="G91" s="181"/>
      <c r="H91" s="181"/>
      <c r="I91" s="181"/>
      <c r="J91" s="181"/>
      <c r="K91" s="181"/>
      <c r="L91" s="181"/>
      <c r="M91" s="181"/>
      <c r="N91" s="181"/>
      <c r="O91" s="181"/>
      <c r="P91" s="181"/>
      <c r="Q91" s="181"/>
      <c r="R91" s="181"/>
      <c r="S91" s="181"/>
      <c r="T91" s="181"/>
      <c r="U91" s="182"/>
    </row>
    <row r="93" spans="1:21" ht="16" thickBot="1" x14ac:dyDescent="0.4"/>
    <row r="94" spans="1:21" ht="16" thickBot="1" x14ac:dyDescent="0.4">
      <c r="A94" s="189" t="s">
        <v>453</v>
      </c>
      <c r="C94" s="157" t="s">
        <v>107</v>
      </c>
    </row>
    <row r="95" spans="1:21" x14ac:dyDescent="0.35">
      <c r="A95" s="189" t="s">
        <v>448</v>
      </c>
      <c r="C95" s="175" t="s">
        <v>150</v>
      </c>
    </row>
    <row r="96" spans="1:21" x14ac:dyDescent="0.35">
      <c r="A96" s="189" t="s">
        <v>449</v>
      </c>
      <c r="C96" s="175" t="s">
        <v>151</v>
      </c>
    </row>
    <row r="97" spans="1:139" x14ac:dyDescent="0.35">
      <c r="A97" s="189" t="s">
        <v>450</v>
      </c>
      <c r="C97" s="175" t="s">
        <v>152</v>
      </c>
    </row>
    <row r="98" spans="1:139" x14ac:dyDescent="0.35">
      <c r="A98" s="155"/>
      <c r="C98" s="175" t="s">
        <v>153</v>
      </c>
    </row>
    <row r="99" spans="1:139" x14ac:dyDescent="0.35">
      <c r="A99" s="155"/>
      <c r="C99" s="175" t="s">
        <v>154</v>
      </c>
    </row>
    <row r="100" spans="1:139" x14ac:dyDescent="0.35">
      <c r="A100" s="155"/>
      <c r="C100" s="175" t="s">
        <v>155</v>
      </c>
    </row>
    <row r="101" spans="1:139" x14ac:dyDescent="0.35">
      <c r="A101" s="155"/>
      <c r="C101" s="175" t="s">
        <v>156</v>
      </c>
    </row>
    <row r="102" spans="1:139" x14ac:dyDescent="0.35">
      <c r="A102" s="167"/>
      <c r="C102" s="175" t="s">
        <v>157</v>
      </c>
    </row>
    <row r="103" spans="1:139" ht="16" thickBot="1" x14ac:dyDescent="0.4">
      <c r="A103" s="167"/>
      <c r="C103" s="190" t="s">
        <v>108</v>
      </c>
    </row>
    <row r="104" spans="1:139" x14ac:dyDescent="0.35">
      <c r="A104" s="167"/>
      <c r="C104" s="177" t="s">
        <v>135</v>
      </c>
    </row>
    <row r="105" spans="1:139" x14ac:dyDescent="0.35">
      <c r="A105" s="167"/>
    </row>
    <row r="106" spans="1:139" x14ac:dyDescent="0.35">
      <c r="A106" s="167"/>
    </row>
    <row r="107" spans="1:139" x14ac:dyDescent="0.35">
      <c r="A107" s="167"/>
    </row>
    <row r="108" spans="1:139" x14ac:dyDescent="0.35">
      <c r="A108" s="167"/>
    </row>
    <row r="109" spans="1:139" x14ac:dyDescent="0.35">
      <c r="A109" s="167"/>
    </row>
    <row r="110" spans="1:139" ht="16" thickBot="1" x14ac:dyDescent="0.4">
      <c r="A110" s="191"/>
      <c r="B110" s="191"/>
      <c r="C110" s="191" t="s">
        <v>253</v>
      </c>
      <c r="D110" s="191" t="s">
        <v>254</v>
      </c>
      <c r="E110" s="191" t="s">
        <v>255</v>
      </c>
      <c r="F110" s="191"/>
      <c r="G110" s="191"/>
      <c r="H110" s="192" t="s">
        <v>256</v>
      </c>
      <c r="I110" s="193">
        <v>1</v>
      </c>
      <c r="J110" s="194">
        <f>I110+1</f>
        <v>2</v>
      </c>
      <c r="K110" s="195">
        <f t="shared" ref="K110:Z110" si="4">J110+1</f>
        <v>3</v>
      </c>
      <c r="L110" s="196">
        <f t="shared" si="4"/>
        <v>4</v>
      </c>
      <c r="M110" s="197">
        <f t="shared" si="4"/>
        <v>5</v>
      </c>
      <c r="N110" s="198">
        <f t="shared" si="4"/>
        <v>6</v>
      </c>
      <c r="O110" s="199">
        <f t="shared" si="4"/>
        <v>7</v>
      </c>
      <c r="P110" s="200">
        <f t="shared" si="4"/>
        <v>8</v>
      </c>
      <c r="Q110" s="201">
        <f t="shared" si="4"/>
        <v>9</v>
      </c>
      <c r="R110" s="202">
        <f t="shared" si="4"/>
        <v>10</v>
      </c>
      <c r="S110" s="203">
        <f t="shared" si="4"/>
        <v>11</v>
      </c>
      <c r="T110" s="204">
        <f t="shared" si="4"/>
        <v>12</v>
      </c>
      <c r="U110" s="205">
        <f t="shared" si="4"/>
        <v>13</v>
      </c>
      <c r="V110" s="206">
        <f t="shared" si="4"/>
        <v>14</v>
      </c>
      <c r="W110" s="207">
        <f t="shared" si="4"/>
        <v>15</v>
      </c>
      <c r="X110" s="208">
        <f t="shared" si="4"/>
        <v>16</v>
      </c>
      <c r="Y110" s="209">
        <f t="shared" si="4"/>
        <v>17</v>
      </c>
      <c r="Z110" s="210">
        <f t="shared" si="4"/>
        <v>18</v>
      </c>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1"/>
      <c r="BE110" s="191"/>
      <c r="BF110" s="191"/>
      <c r="BG110" s="191"/>
      <c r="BH110" s="191"/>
      <c r="BI110" s="191"/>
      <c r="BJ110" s="191"/>
      <c r="BK110" s="191"/>
      <c r="BL110" s="191"/>
      <c r="BM110" s="191"/>
      <c r="BN110" s="191"/>
      <c r="BO110" s="191"/>
      <c r="BP110" s="191"/>
      <c r="BQ110" s="191"/>
      <c r="BR110" s="191"/>
      <c r="BS110" s="191"/>
      <c r="BT110" s="191"/>
      <c r="BU110" s="191"/>
      <c r="BV110" s="191"/>
      <c r="BW110" s="191"/>
      <c r="BX110" s="191"/>
      <c r="BY110" s="191"/>
      <c r="BZ110" s="191"/>
      <c r="CA110" s="191"/>
      <c r="CB110" s="191"/>
      <c r="CC110" s="191"/>
      <c r="CD110" s="191"/>
      <c r="CE110" s="191"/>
      <c r="CF110" s="191"/>
      <c r="CG110" s="191"/>
      <c r="CH110" s="191"/>
      <c r="CI110" s="191"/>
      <c r="CJ110" s="191"/>
      <c r="CK110" s="191"/>
      <c r="CL110" s="191"/>
      <c r="CM110" s="191"/>
      <c r="CN110" s="191"/>
      <c r="CO110" s="191"/>
      <c r="CP110" s="191"/>
      <c r="CQ110" s="191"/>
      <c r="CR110" s="191"/>
      <c r="CS110" s="191"/>
      <c r="CT110" s="191"/>
      <c r="CU110" s="191"/>
      <c r="CV110" s="191"/>
      <c r="CW110" s="191"/>
      <c r="CX110" s="191"/>
      <c r="CY110" s="191"/>
      <c r="CZ110" s="191"/>
      <c r="DA110" s="191"/>
      <c r="DB110" s="191"/>
      <c r="DC110" s="191"/>
      <c r="DD110" s="191"/>
      <c r="DE110" s="191"/>
      <c r="DF110" s="191"/>
      <c r="DG110" s="191"/>
      <c r="DH110" s="191"/>
      <c r="DI110" s="191"/>
      <c r="DJ110" s="191"/>
      <c r="DK110" s="191"/>
      <c r="DL110" s="191"/>
      <c r="DM110" s="191"/>
      <c r="DN110" s="191"/>
      <c r="DO110" s="191"/>
      <c r="DP110" s="191"/>
      <c r="DQ110" s="191"/>
      <c r="DR110" s="191"/>
      <c r="DS110" s="191"/>
      <c r="DT110" s="191"/>
      <c r="DU110" s="191"/>
      <c r="DV110" s="191"/>
      <c r="DW110" s="191"/>
      <c r="DX110" s="191"/>
      <c r="DY110" s="191"/>
      <c r="DZ110" s="191"/>
      <c r="EA110" s="191"/>
      <c r="EB110" s="191"/>
      <c r="EC110" s="191"/>
      <c r="ED110" s="191"/>
      <c r="EE110" s="191"/>
      <c r="EF110" s="191"/>
      <c r="EG110" s="191"/>
      <c r="EH110" s="191"/>
      <c r="EI110" s="191"/>
    </row>
    <row r="111" spans="1:139" ht="16" thickBot="1" x14ac:dyDescent="0.4">
      <c r="A111" s="211" t="s">
        <v>257</v>
      </c>
      <c r="B111" s="212"/>
      <c r="C111" s="248">
        <v>2</v>
      </c>
      <c r="D111" s="249">
        <v>71</v>
      </c>
      <c r="E111" s="250">
        <v>42</v>
      </c>
      <c r="F111" s="191"/>
      <c r="G111" s="191"/>
      <c r="H111" s="213">
        <f>1*I111+2*J111+3*K111+4*L111+5*M111+6*N111+7*O111+8*P111+9*Q111+10*R111+11*S111+12*T111+13*U111+14*V111+15*W111+16*X111+17*Y111+18*Z111</f>
        <v>16</v>
      </c>
      <c r="I111" s="214">
        <f>SUM(I127:J132,J133:J144,K132:K137,I138:I139,K140:K142,I142:I146,H144:H148,G147,H148:I149,J149:J150,K150:K151,L151:L152,M152:M155,M157:M159,N156:N163,O162:O165,P164:P166,Q166:Q167,R167:R168,S168:S170,T170:T171,U171:U173,V173:V174,W174:X175,Z174:Z175,Y176:Y183,Z182:Z185,AA184:AA185,I112)</f>
        <v>0</v>
      </c>
      <c r="J111" s="214">
        <f>SUM(Z172:Z173,Z176:Z178,AD186,AE185:AE190,AC190:AD190,AF186:AF190,AG187:AG189,AH187:AH188,AI187,BK222:BN223,BO224,BP225:BQ225)</f>
        <v>0</v>
      </c>
      <c r="K111" s="214">
        <f>SUM(K127:K131,L127:L150,M127:M143,N127:N134,K138:K139,K143:K149,J145:J148,I147,M148:M151,N151:N153,O152:O153,Z179:Z181,AA181:AA183,AB182:AB184,AC183:AC185,AD183:AD185,AE184,AP206:AQ206,AQ207:AR208,AR209:AR214,BB216,BC217:BC218,BD218:BF218,BF219:BI219)</f>
        <v>0</v>
      </c>
      <c r="L111" s="214">
        <f>SUM(N154:P155,O156:P161,P162:Q163,Q158:Q161,R163:R166,Q164:Q165,S165:S167,T167:T169,U168:U170,V171:V172,Y173:Y175,AS214:AZ214,AW215:BB215,BC216,BD217:BE217,BG218:BH218,BJ219:BJ220,BL220:BO220,BM221:BO221,BO222:BO223,BP223:BP224,BR225:BS226,BS227:BU227,BT226,BT228:BV228,BU229:BV230,BW230:BW233,BV231:BV232,BX236:BX237)</f>
        <v>0</v>
      </c>
      <c r="M111" s="214">
        <f>SUM(V168:V170,W169:W173,X171:Y172,X173,Z170)</f>
        <v>0</v>
      </c>
      <c r="N111" s="214">
        <f>SUM(AA176:AC178,AB179:AC179,AB180,AE191:AI192,AG190:AH190,AH189,AF193:AI193,AG194:AJ195,AK195,AH196:AK196,AI197:AL197,AJ198:AL198,AK199:AM199,AL200:AN201,AM202:AO202,AN203:AP203,AO204:AP204,AP205:AR205,AR206:AS206,AS207:AS213,AT209:AT213,AU210:AU213,AV212:AV213,N112)</f>
        <v>0</v>
      </c>
      <c r="O111" s="214">
        <f>SUM(AB129:AB131,AC127:AV132,AD133:AV133,AE134:AV135,AF136:AV137,AG138:AV138,AH139:AV139,AI140:AV140,AJ141:AV141,AK142:AV142,AL143:AV143,AO144:AS144,AU144:AV144)</f>
        <v>0</v>
      </c>
      <c r="P111" s="214">
        <f>SUM(Q155:Q157,R156:R162,S157:S164,T158:T166,U159:U167,V160:V167,W161:Y168,Z162:Z169,X169:Y170,AA164:AA175,AB166:AB175,AC170:AC175,AD171:AD174,Z171,AA179:AA180,AD176:AD182,AC180:AC182,AB181,AE181:AE183,AF183:AF185,AG184:AG186,AH185:AH186,AI186:AJ186)</f>
        <v>0</v>
      </c>
      <c r="Q111" s="214">
        <f>SUM(BC215:BG215,BD216:BK216,BF217:BM217,BI218:BW218,BO219:BY219,BW220:BY220,BX221:BY221,BY222,BZ222:BZ237,CA223:CA228,CB224:CB226,BY227:BY232,BX227:BX229,CA232:CA237)</f>
        <v>0</v>
      </c>
      <c r="R111" s="214">
        <f>SUM(U127:AB127,V128:AB128,V129:AA129,W130:AA131,X132:AB133,AC133,Y134:AD135,Z136:AE139,AF138:AF139,AG139,Y140:AH140,Y141:AI141,Y142:AJ142,Y143:Z143,AC143:AG143,AC144:AD144,AJ143:AK143,AI188:AI190,AJ187:AL192,AL193,AM188:AM195,AN189:AN196,AO190:AO198,AP191:AP199,AQ192:AQ201,AR193:AR204,AQ203:AQ204,AS196:AS205,AT198:AT208,R112)</f>
        <v>0</v>
      </c>
      <c r="S111" s="214">
        <f>SUM(AV163,AW164,AV165:AX165,AS166:AZ166,AQ167:BA167,AP168:BB168,AP169:BC169,AO170:BE170,AN171:BF171,AO172:BF172,AP173:BC173,AQ174:BB174,AR175:BB175,AS176:BB177,AT178:BA179,AU180:AZ180,AV181:AX181,AW182)</f>
        <v>0</v>
      </c>
      <c r="T111" s="214">
        <f>SUM(AD152,AB153:AE153,AA154:AF157,AG155:AG157,AA158:AE158,AA159:AC159,AB160:AC162,AD162:AG162,AC163:AH163,AC164:AG164,AE165,AJ193:AK193,AK194,AL194:AL196,AM196:AM197,AL171:AM171,AH172:AN173,AO173,AI174:AP174,AJ175:AQ176,AK177:AQ178,AM179:AQ179,AR176:AR183,AS178:AS185,AP180:AQ181,AQ182,AT180:AT186,AU181:AU186,AV182:AV187,T112)</f>
        <v>0</v>
      </c>
      <c r="U111" s="214">
        <f>SUM(O127:T146,N135:N150,M144:M147,U128:U146,V130:V145,W132:W144,X134:X143,Y136:Y139,O147:T151,P152:V153,U149:U151,V151,Q154:W154,R155:W155,S156:W156,T157:W157,U158:W158,V159:W159,W160:X160,AH143:AI143,AE144:AN144,AT144,AC145:AV148,AD149:AV150,AE151:AV152,AF153:AV153,AG154:AV154,AH155:AV156,AH157,U112)</f>
        <v>0</v>
      </c>
      <c r="V111" s="214">
        <f>SUM(U147:U148,V146:V150,W145:W153,X144:Z159,AA143:AB152,AA153,AC149:AC152,AD151,Y160:AA160,Z161:AA161,AD159:AE161,AF158:AH161,AH162,AI157:AI171,AJ159:AJ171,AK161:AK171,AL163:AL170,AM165:AM170,AA162:AA163,AB163:AB165,AC165:AD169,AH164:AH171,AE166:AG180,AF165:AG165,AD175,AH174:AH184,AF181:AG182,AG183,AI175:AI185,V112)</f>
        <v>0</v>
      </c>
      <c r="W111" s="214">
        <f>SUM(AK186,AL183:AL186,AM180:AM187,AN180:AN188,AO180:AO189,AP182:AP190,AQ183:AQ191,AR184:AR191,AS186:AS191,AT187:AT191,AU187:AU190,AV188,AW202,AX202:AX204,AY201:AY205,AZ200:AZ206,BA198:BB207,BC199:BD208,BE200:BF208,BG202:BG208,BH204:BH206,BH208)</f>
        <v>0</v>
      </c>
      <c r="X111" s="214">
        <f>SUM(AR192,AS192:AS195,AT192:AT197,AU191:AU200,AV189:AV201,AW189:AW201,AX190:AX201,AY191:AY200,AZ192:AZ199,BA195:BA197,AM198,AN197:AN199,AO199:AO201,AP200:AP202,AQ202,BZ220:CA221,CA222:CB222,CB221,CB223:CD223,CC224:CE224,CC225:CF225,CC226:CG226,CG227,CA229:CA231,CB227:CD237,CE230:CF237,CG234:CG237,CH236:CH237,CH223:CI223,X112)</f>
        <v>1</v>
      </c>
      <c r="Y111" s="214">
        <f>SUM(BN195,BO194:BO197,BP196:BP214,BO202:BO214,BN203,BN207:BN213,BL208:BM212,BK209:BK212,BJ210:BJ211,BI210,BQ198:BQ214,BR198:BR215,BS201:BS203,BT200:BT203,BU198:BU202,BS206:BS215,BT207:BV215,BW208:BW215,BX208:BY209,BZ209:BZ210,CA208:CC210,CC211,CD210:CD211,CE211,CF210:CF212,CC199:CC201,CD200:CD201,CC191:CC192,CD192:CD195,Y112)</f>
        <v>0</v>
      </c>
      <c r="Z111" s="215">
        <f>SUM(BS185,BT185:BT186,BU186:BU189,BV188:BV191,BW189:BW190,BX190:BY193,BY194:BY198,BZ192:BZ198,CA195:CA198,CB198:CB199,CB220:CC220,CC221:CE222,CF222,CE223:CG223,CF224:CH224,CG225:CJ225,CE227:CF229,CG228:CG233,CH226:CL235,CM227:CM236,CI236:CL236,CI237:CJ237,CN228:CO236,CP229:CP236,CQ230:CR236,CS231:CT236,CU232:CU234,CV233:CV234,CW234,Z112)</f>
        <v>0</v>
      </c>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1"/>
      <c r="BM111" s="191"/>
      <c r="BN111" s="191"/>
      <c r="BO111" s="191"/>
      <c r="BP111" s="191"/>
      <c r="BQ111" s="191"/>
      <c r="BR111" s="191"/>
      <c r="BS111" s="191"/>
      <c r="BT111" s="191"/>
      <c r="BU111" s="191"/>
      <c r="BV111" s="191"/>
      <c r="BW111" s="191"/>
      <c r="BX111" s="191"/>
      <c r="BY111" s="191"/>
      <c r="BZ111" s="191"/>
      <c r="CA111" s="191"/>
      <c r="CB111" s="191"/>
      <c r="CC111" s="191"/>
      <c r="CD111" s="191"/>
      <c r="CE111" s="191"/>
      <c r="CF111" s="191"/>
      <c r="CG111" s="191"/>
      <c r="CH111" s="191"/>
      <c r="CI111" s="191"/>
      <c r="CJ111" s="191"/>
      <c r="CK111" s="191"/>
      <c r="CL111" s="191"/>
      <c r="CM111" s="191"/>
      <c r="CN111" s="191"/>
      <c r="CO111" s="191"/>
      <c r="CP111" s="191"/>
      <c r="CQ111" s="191"/>
      <c r="CR111" s="191"/>
      <c r="CS111" s="191"/>
      <c r="CT111" s="191"/>
      <c r="CU111" s="191"/>
      <c r="CV111" s="191"/>
      <c r="CW111" s="191"/>
      <c r="CX111" s="191"/>
      <c r="CY111" s="191"/>
      <c r="CZ111" s="191"/>
      <c r="DA111" s="191"/>
      <c r="DB111" s="191"/>
      <c r="DC111" s="191"/>
      <c r="DD111" s="191"/>
      <c r="DE111" s="191"/>
      <c r="DF111" s="191"/>
      <c r="DG111" s="191"/>
      <c r="DH111" s="191"/>
      <c r="DI111" s="191"/>
      <c r="DJ111" s="191"/>
      <c r="DK111" s="191"/>
      <c r="DL111" s="191"/>
      <c r="DM111" s="191"/>
      <c r="DN111" s="191"/>
      <c r="DO111" s="191"/>
      <c r="DP111" s="191"/>
      <c r="DQ111" s="191"/>
      <c r="DR111" s="191"/>
      <c r="DS111" s="191"/>
      <c r="DT111" s="191"/>
      <c r="DU111" s="191"/>
      <c r="DV111" s="191"/>
      <c r="DW111" s="191"/>
      <c r="DX111" s="191"/>
      <c r="DY111" s="191"/>
      <c r="DZ111" s="191"/>
      <c r="EA111" s="191"/>
      <c r="EB111" s="191"/>
      <c r="EC111" s="191"/>
      <c r="ED111" s="191"/>
      <c r="EE111" s="191"/>
      <c r="EF111" s="191"/>
      <c r="EG111" s="191"/>
      <c r="EH111" s="191"/>
      <c r="EI111" s="191"/>
    </row>
    <row r="112" spans="1:139" x14ac:dyDescent="0.35">
      <c r="A112" s="191" t="s">
        <v>258</v>
      </c>
      <c r="B112" s="191">
        <v>1</v>
      </c>
      <c r="C112" s="191"/>
      <c r="D112" s="191"/>
      <c r="E112" s="191"/>
      <c r="F112" s="191"/>
      <c r="G112" s="191"/>
      <c r="H112" s="213"/>
      <c r="I112" s="214">
        <f>SUM(AB185:AB186,AC186,AC191:AD193,AE193:AE194,AF194:AF195,AG196,AH197,AI198:AI199,AJ199:AJ201,AK200:AK202,AL202:AL203,AM203,AN204:AN206,AO205:AO208,AP207:AP210,AQ209:AQ213,AQ220:AU221,AZ229:BA229,BK220:BK221,BL221,BV233:BV235,BW234:BW235)</f>
        <v>0</v>
      </c>
      <c r="J112" s="214"/>
      <c r="K112" s="214"/>
      <c r="L112" s="214"/>
      <c r="M112" s="214"/>
      <c r="N112" s="214">
        <f>SUM(BK219:BN219,BP220:BV222,BQ223:BY224,BW221:BW222,BX222,BT225:BY225,BU226:BY226,BV227:BW227,BW228:BW229,BX230:BX235,BY233:BY237)</f>
        <v>0</v>
      </c>
      <c r="O112" s="214"/>
      <c r="P112" s="214"/>
      <c r="Q112" s="214"/>
      <c r="R112" s="214">
        <f>SUM(AU201:AU209,AV202:AV211,AW203:AW213,AX205:AX213,AY206:AY213,AZ207:AZ213,BA208:BB214,BC209:BC214)</f>
        <v>0</v>
      </c>
      <c r="S112" s="214"/>
      <c r="T112" s="214">
        <f>SUM(AW183:AW188,AX184:AX189,AY185:AY190,AZ186:AZ191,BA187:BA194,BB187:BB197,BC189:BC198,BD190:BD198,BE191:BE199,BF193:BF199)</f>
        <v>0</v>
      </c>
      <c r="U112" s="214">
        <f>SUM(AJ157:AV158,AK159:AV160,AL161:AV162,AM163:AU163,AM164:AV164,AN165:AU165,AN166:AR166,AN167:AP167,AN168:AO169,AN170)</f>
        <v>0</v>
      </c>
      <c r="V112" s="214">
        <f>SUM(AJ177:AJ185,AK179:AK185,AL179:AL182,AX182:AX183,AY181:AY184,AZ181:AZ185,BA180:BA186,BB178:BB186,BC174:BC188,BD173:BD189,BE173:BE190,BF173:BF192,BG172:BG201,BH173:BH203,BI174:BJ209,BK176:BK208,BH207,BL177:BL207,BM178:BM207,BN179:BN194,BN196:BN202,BN204:BN206,BO198:BO201,BO180:BO193,BP180:BP195,BQ182:BR197,BS183:BT184,BU185,BS186:BS200,V113)</f>
        <v>0</v>
      </c>
      <c r="W112" s="214"/>
      <c r="X112" s="214">
        <f>SUM(CL223:CR223,CI224:CS224,CK225:CT225,CM226:CU226,CN227:CV227,CP228:CV228,CQ229:CV229,CS230:CV230,CU231:CW231,CV232:CW232,CW233:CX233)</f>
        <v>0</v>
      </c>
      <c r="Y112" s="214">
        <f>SUM(CE193:CE202,CF197:CF203,CG197:CG213,CH201,CH204:CI213,CJ208:CJ214,CK208:CK210,CL206:CL209,CM202:CM207,CN201:CN205,CO202:CO204,CP203,CK212:CK215,CL213:CL218,CM213:CM217,CN212:CN216,CO211:CO212,CP211,CT207:CU208,CS209:CV209,CQ210:CV211,CW211,CU212:CX213,CV214:CY214,CW215:CZ215,CX216:DA216,CY217:DA217,DA218,Y113)</f>
        <v>0</v>
      </c>
      <c r="Z112" s="215">
        <f>SUM(CO221:CR221,CN222:CU222,CS223:CW223,CT224:CW224,CU225:CW225,CV226)</f>
        <v>0</v>
      </c>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1"/>
      <c r="BM112" s="191"/>
      <c r="BN112" s="191"/>
      <c r="BO112" s="191"/>
      <c r="BP112" s="191"/>
      <c r="BQ112" s="191"/>
      <c r="BR112" s="191"/>
      <c r="BS112" s="191"/>
      <c r="BT112" s="191"/>
      <c r="BU112" s="191"/>
      <c r="BV112" s="191"/>
      <c r="BW112" s="191"/>
      <c r="BX112" s="191"/>
      <c r="BY112" s="191"/>
      <c r="BZ112" s="191"/>
      <c r="CA112" s="191"/>
      <c r="CB112" s="191"/>
      <c r="CC112" s="191"/>
      <c r="CD112" s="191"/>
      <c r="CE112" s="191"/>
      <c r="CF112" s="191"/>
      <c r="CG112" s="191"/>
      <c r="CH112" s="191"/>
      <c r="CI112" s="191"/>
      <c r="CJ112" s="191"/>
      <c r="CK112" s="191"/>
      <c r="CL112" s="191"/>
      <c r="CM112" s="191"/>
      <c r="CN112" s="191"/>
      <c r="CO112" s="191"/>
      <c r="CP112" s="191"/>
      <c r="CQ112" s="191"/>
      <c r="CR112" s="191"/>
      <c r="CS112" s="191"/>
      <c r="CT112" s="191"/>
      <c r="CU112" s="191"/>
      <c r="CV112" s="191"/>
      <c r="CW112" s="191"/>
      <c r="CX112" s="191"/>
      <c r="CY112" s="191"/>
      <c r="CZ112" s="191"/>
      <c r="DA112" s="191"/>
      <c r="DB112" s="191"/>
      <c r="DC112" s="191"/>
      <c r="DD112" s="191"/>
      <c r="DE112" s="191"/>
      <c r="DF112" s="191"/>
      <c r="DG112" s="191"/>
      <c r="DH112" s="191"/>
      <c r="DI112" s="191"/>
      <c r="DJ112" s="191"/>
      <c r="DK112" s="191"/>
      <c r="DL112" s="191"/>
      <c r="DM112" s="191"/>
      <c r="DN112" s="191"/>
      <c r="DO112" s="191"/>
      <c r="DP112" s="191"/>
      <c r="DQ112" s="191"/>
      <c r="DR112" s="191"/>
      <c r="DS112" s="191"/>
      <c r="DT112" s="191"/>
      <c r="DU112" s="191"/>
      <c r="DV112" s="191"/>
      <c r="DW112" s="191"/>
      <c r="DX112" s="191"/>
      <c r="DY112" s="191"/>
      <c r="DZ112" s="191"/>
      <c r="EA112" s="191"/>
      <c r="EB112" s="191"/>
      <c r="EC112" s="191"/>
      <c r="ED112" s="191"/>
      <c r="EE112" s="191"/>
      <c r="EF112" s="191"/>
      <c r="EG112" s="191"/>
      <c r="EH112" s="191"/>
      <c r="EI112" s="191"/>
    </row>
    <row r="113" spans="1:139" x14ac:dyDescent="0.35">
      <c r="A113" s="191" t="s">
        <v>259</v>
      </c>
      <c r="B113" s="191">
        <v>2</v>
      </c>
      <c r="C113" s="191"/>
      <c r="D113" s="191"/>
      <c r="E113" s="191"/>
      <c r="F113" s="191"/>
      <c r="G113" s="191"/>
      <c r="H113" s="213"/>
      <c r="I113" s="214"/>
      <c r="J113" s="214"/>
      <c r="K113" s="214"/>
      <c r="L113" s="214"/>
      <c r="M113" s="214"/>
      <c r="N113" s="214"/>
      <c r="O113" s="214"/>
      <c r="P113" s="214"/>
      <c r="Q113" s="214"/>
      <c r="R113" s="214"/>
      <c r="S113" s="214"/>
      <c r="T113" s="214"/>
      <c r="U113" s="214"/>
      <c r="V113" s="214">
        <f>SUM(BV186:BW187,BW188:BX188,BX189:BY189,BZ190:CA191,CA192:CB194,CB191,CB195:CB197,CC193:CC198,CD196:CD199,CF193:CH196,CH197:CM200,CI201:CM201,CH202:CL203,CJ204:CL205,CJ206:CK207,CR205:CS208,CP204:CQ208,CO205:CO208,CN207:CN208,CM208,CM209:CR209,CL210:CP210,CK211:CN211,CL212:CM212,BT187:BT199,BU190:BU197,BS204:BS205,BT204:BT206,BU203:BU206,V114)</f>
        <v>0</v>
      </c>
      <c r="W113" s="214"/>
      <c r="X113" s="214"/>
      <c r="Y113" s="214">
        <f>SUM(BY214:CC214,BY215:CE215,CC216:CH216,CD217:CJ217,CF218:CK218,CI221:CJ221,CG222:CM222,CJ223:CK223)</f>
        <v>0</v>
      </c>
      <c r="Z113" s="215"/>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191"/>
      <c r="BI113" s="191"/>
      <c r="BJ113" s="191"/>
      <c r="BK113" s="191"/>
      <c r="BL113" s="191"/>
      <c r="BM113" s="191"/>
      <c r="BN113" s="191"/>
      <c r="BO113" s="191"/>
      <c r="BP113" s="191"/>
      <c r="BQ113" s="191"/>
      <c r="BR113" s="191"/>
      <c r="BS113" s="191"/>
      <c r="BT113" s="191"/>
      <c r="BU113" s="191"/>
      <c r="BV113" s="191"/>
      <c r="BW113" s="191"/>
      <c r="BX113" s="191"/>
      <c r="BY113" s="191"/>
      <c r="BZ113" s="191"/>
      <c r="CA113" s="191"/>
      <c r="CB113" s="191"/>
      <c r="CC113" s="191"/>
      <c r="CD113" s="191"/>
      <c r="CE113" s="191"/>
      <c r="CF113" s="191"/>
      <c r="CG113" s="191"/>
      <c r="CH113" s="191"/>
      <c r="CI113" s="191"/>
      <c r="CJ113" s="191"/>
      <c r="CK113" s="191"/>
      <c r="CL113" s="191"/>
      <c r="CM113" s="191"/>
      <c r="CN113" s="191"/>
      <c r="CO113" s="191"/>
      <c r="CP113" s="191"/>
      <c r="CQ113" s="191"/>
      <c r="CR113" s="191"/>
      <c r="CS113" s="191"/>
      <c r="CT113" s="191"/>
      <c r="CU113" s="191"/>
      <c r="CV113" s="191"/>
      <c r="CW113" s="191"/>
      <c r="CX113" s="191"/>
      <c r="CY113" s="191"/>
      <c r="CZ113" s="191"/>
      <c r="DA113" s="191"/>
      <c r="DB113" s="191"/>
      <c r="DC113" s="191"/>
      <c r="DD113" s="191"/>
      <c r="DE113" s="191"/>
      <c r="DF113" s="191"/>
      <c r="DG113" s="191"/>
      <c r="DH113" s="191"/>
      <c r="DI113" s="191"/>
      <c r="DJ113" s="191"/>
      <c r="DK113" s="191"/>
      <c r="DL113" s="191"/>
      <c r="DM113" s="191"/>
      <c r="DN113" s="191"/>
      <c r="DO113" s="191"/>
      <c r="DP113" s="191"/>
      <c r="DQ113" s="191"/>
      <c r="DR113" s="191"/>
      <c r="DS113" s="191"/>
      <c r="DT113" s="191"/>
      <c r="DU113" s="191"/>
      <c r="DV113" s="191"/>
      <c r="DW113" s="191"/>
      <c r="DX113" s="191"/>
      <c r="DY113" s="191"/>
      <c r="DZ113" s="191"/>
      <c r="EA113" s="191"/>
      <c r="EB113" s="191"/>
      <c r="EC113" s="191"/>
      <c r="ED113" s="191"/>
      <c r="EE113" s="191"/>
      <c r="EF113" s="191"/>
      <c r="EG113" s="191"/>
      <c r="EH113" s="191"/>
      <c r="EI113" s="191"/>
    </row>
    <row r="114" spans="1:139" x14ac:dyDescent="0.35">
      <c r="A114" s="191" t="s">
        <v>260</v>
      </c>
      <c r="B114" s="191">
        <v>3</v>
      </c>
      <c r="C114" s="191"/>
      <c r="D114" s="191"/>
      <c r="E114" s="191"/>
      <c r="F114" s="191"/>
      <c r="G114" s="191"/>
      <c r="H114" s="213"/>
      <c r="I114" s="214"/>
      <c r="J114" s="214"/>
      <c r="K114" s="214"/>
      <c r="L114" s="214"/>
      <c r="M114" s="214"/>
      <c r="N114" s="214"/>
      <c r="O114" s="214"/>
      <c r="P114" s="214"/>
      <c r="Q114" s="214"/>
      <c r="R114" s="214"/>
      <c r="S114" s="214"/>
      <c r="T114" s="214"/>
      <c r="U114" s="214"/>
      <c r="V114" s="214">
        <f>SUM(BV192:BV206,BW191:BW207,BX194:BX207,BY199:CA207,BZ208,CB200:CB207,CC202:CD207,CE203:CE210,CF204:CF209,CD208:CD209,BX210:BY210,BX211:CB211,BX212:CE212,BX213:CF213,CD214:CI214,CF215:CJ215,CI216:CK216,CK217,BX214:BX215,BD209:BH214,BI211:BI214,BH215:BQ215,BJ212:BJ214,BK213:BM214,BN214,BL216:CB216,BN217:CC217,BX218:CE218,BZ219:CL219,V115)</f>
        <v>0</v>
      </c>
      <c r="W114" s="214"/>
      <c r="X114" s="214"/>
      <c r="Y114" s="214"/>
      <c r="Z114" s="215"/>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1"/>
      <c r="BI114" s="191"/>
      <c r="BJ114" s="191"/>
      <c r="BK114" s="191"/>
      <c r="BL114" s="191"/>
      <c r="BM114" s="191"/>
      <c r="BN114" s="191"/>
      <c r="BO114" s="191"/>
      <c r="BP114" s="191"/>
      <c r="BQ114" s="191"/>
      <c r="BR114" s="191"/>
      <c r="BS114" s="191"/>
      <c r="BT114" s="191"/>
      <c r="BU114" s="191"/>
      <c r="BV114" s="191"/>
      <c r="BW114" s="191"/>
      <c r="BX114" s="191"/>
      <c r="BY114" s="191"/>
      <c r="BZ114" s="191"/>
      <c r="CA114" s="191"/>
      <c r="CB114" s="191"/>
      <c r="CC114" s="191"/>
      <c r="CD114" s="191"/>
      <c r="CE114" s="191"/>
      <c r="CF114" s="191"/>
      <c r="CG114" s="191"/>
      <c r="CH114" s="191"/>
      <c r="CI114" s="191"/>
      <c r="CJ114" s="191"/>
      <c r="CK114" s="191"/>
      <c r="CL114" s="191"/>
      <c r="CM114" s="191"/>
      <c r="CN114" s="191"/>
      <c r="CO114" s="191"/>
      <c r="CP114" s="191"/>
      <c r="CQ114" s="191"/>
      <c r="CR114" s="191"/>
      <c r="CS114" s="191"/>
      <c r="CT114" s="191"/>
      <c r="CU114" s="191"/>
      <c r="CV114" s="191"/>
      <c r="CW114" s="191"/>
      <c r="CX114" s="191"/>
      <c r="CY114" s="191"/>
      <c r="CZ114" s="191"/>
      <c r="DA114" s="191"/>
      <c r="DB114" s="191"/>
      <c r="DC114" s="191"/>
      <c r="DD114" s="191"/>
      <c r="DE114" s="191"/>
      <c r="DF114" s="191"/>
      <c r="DG114" s="191"/>
      <c r="DH114" s="191"/>
      <c r="DI114" s="191"/>
      <c r="DJ114" s="191"/>
      <c r="DK114" s="191"/>
      <c r="DL114" s="191"/>
      <c r="DM114" s="191"/>
      <c r="DN114" s="191"/>
      <c r="DO114" s="191"/>
      <c r="DP114" s="191"/>
      <c r="DQ114" s="191"/>
      <c r="DR114" s="191"/>
      <c r="DS114" s="191"/>
      <c r="DT114" s="191"/>
      <c r="DU114" s="191"/>
      <c r="DV114" s="191"/>
      <c r="DW114" s="191"/>
      <c r="DX114" s="191"/>
      <c r="DY114" s="191"/>
      <c r="DZ114" s="191"/>
      <c r="EA114" s="191"/>
      <c r="EB114" s="191"/>
      <c r="EC114" s="191"/>
      <c r="ED114" s="191"/>
      <c r="EE114" s="191"/>
      <c r="EF114" s="191"/>
      <c r="EG114" s="191"/>
      <c r="EH114" s="191"/>
      <c r="EI114" s="191"/>
    </row>
    <row r="115" spans="1:139" x14ac:dyDescent="0.35">
      <c r="A115" s="191"/>
      <c r="B115" s="191"/>
      <c r="C115" s="191"/>
      <c r="D115" s="191"/>
      <c r="E115" s="191"/>
      <c r="F115" s="191"/>
      <c r="G115" s="191"/>
      <c r="H115" s="216"/>
      <c r="I115" s="217"/>
      <c r="J115" s="217"/>
      <c r="K115" s="217"/>
      <c r="L115" s="217"/>
      <c r="M115" s="217"/>
      <c r="N115" s="217"/>
      <c r="O115" s="217"/>
      <c r="P115" s="217"/>
      <c r="Q115" s="217"/>
      <c r="R115" s="217"/>
      <c r="S115" s="217"/>
      <c r="T115" s="217"/>
      <c r="U115" s="217"/>
      <c r="V115" s="217">
        <f>SUM(,CD220:CL220,CF221:CH221,CK221:CL221,CM218:CM221,CN217:CN221,CO213:CT220,CP212:CT212,CU214:CU220,CV215:CV220,CW216:CW220,CX217:CX220,CY218:CZ218,CS221:CW221,CV222:CW222)</f>
        <v>0</v>
      </c>
      <c r="W115" s="217"/>
      <c r="X115" s="217"/>
      <c r="Y115" s="217"/>
      <c r="Z115" s="218"/>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c r="BC115" s="191"/>
      <c r="BD115" s="191"/>
      <c r="BE115" s="191"/>
      <c r="BF115" s="191"/>
      <c r="BG115" s="191"/>
      <c r="BH115" s="191"/>
      <c r="BI115" s="191"/>
      <c r="BJ115" s="191"/>
      <c r="BK115" s="191"/>
      <c r="BL115" s="191"/>
      <c r="BM115" s="191"/>
      <c r="BN115" s="191"/>
      <c r="BO115" s="191"/>
      <c r="BP115" s="191"/>
      <c r="BQ115" s="191"/>
      <c r="BR115" s="191"/>
      <c r="BS115" s="191"/>
      <c r="BT115" s="191"/>
      <c r="BU115" s="191"/>
      <c r="BV115" s="191"/>
      <c r="BW115" s="191"/>
      <c r="BX115" s="191"/>
      <c r="BY115" s="191"/>
      <c r="BZ115" s="191"/>
      <c r="CA115" s="191"/>
      <c r="CB115" s="191"/>
      <c r="CC115" s="191"/>
      <c r="CD115" s="191"/>
      <c r="CE115" s="191"/>
      <c r="CF115" s="191"/>
      <c r="CG115" s="191"/>
      <c r="CH115" s="191"/>
      <c r="CI115" s="191"/>
      <c r="CJ115" s="191"/>
      <c r="CK115" s="191"/>
      <c r="CL115" s="191"/>
      <c r="CM115" s="191"/>
      <c r="CN115" s="191"/>
      <c r="CO115" s="191"/>
      <c r="CP115" s="191"/>
      <c r="CQ115" s="191"/>
      <c r="CR115" s="191"/>
      <c r="CS115" s="191"/>
      <c r="CT115" s="191"/>
      <c r="CU115" s="191"/>
      <c r="CV115" s="191"/>
      <c r="CW115" s="191"/>
      <c r="CX115" s="191"/>
      <c r="CY115" s="191"/>
      <c r="CZ115" s="191"/>
      <c r="DA115" s="191"/>
      <c r="DB115" s="191"/>
      <c r="DC115" s="191"/>
      <c r="DD115" s="191"/>
      <c r="DE115" s="191"/>
      <c r="DF115" s="191"/>
      <c r="DG115" s="191"/>
      <c r="DH115" s="191"/>
      <c r="DI115" s="191"/>
      <c r="DJ115" s="191"/>
      <c r="DK115" s="191"/>
      <c r="DL115" s="191"/>
      <c r="DM115" s="191"/>
      <c r="DN115" s="191"/>
      <c r="DO115" s="191"/>
      <c r="DP115" s="191"/>
      <c r="DQ115" s="191"/>
      <c r="DR115" s="191"/>
      <c r="DS115" s="191"/>
      <c r="DT115" s="191"/>
      <c r="DU115" s="191"/>
      <c r="DV115" s="191"/>
      <c r="DW115" s="191"/>
      <c r="DX115" s="191"/>
      <c r="DY115" s="191"/>
      <c r="DZ115" s="191"/>
      <c r="EA115" s="191"/>
      <c r="EB115" s="191"/>
      <c r="EC115" s="191"/>
      <c r="ED115" s="191"/>
      <c r="EE115" s="191"/>
      <c r="EF115" s="191"/>
      <c r="EG115" s="191"/>
      <c r="EH115" s="191"/>
      <c r="EI115" s="191"/>
    </row>
    <row r="116" spans="1:139" x14ac:dyDescent="0.35">
      <c r="A116" s="191"/>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191"/>
      <c r="BI116" s="191"/>
      <c r="BJ116" s="191"/>
      <c r="BK116" s="191"/>
      <c r="BL116" s="191"/>
      <c r="BM116" s="191"/>
      <c r="BN116" s="191"/>
      <c r="BO116" s="191"/>
      <c r="BP116" s="191"/>
      <c r="BQ116" s="191"/>
      <c r="BR116" s="191"/>
      <c r="BS116" s="191"/>
      <c r="BT116" s="191"/>
      <c r="BU116" s="191"/>
      <c r="BV116" s="191"/>
      <c r="BW116" s="191"/>
      <c r="BX116" s="191"/>
      <c r="BY116" s="191"/>
      <c r="BZ116" s="191"/>
      <c r="CA116" s="191"/>
      <c r="CB116" s="191"/>
      <c r="CC116" s="191"/>
      <c r="CD116" s="191"/>
      <c r="CE116" s="191"/>
      <c r="CF116" s="191"/>
      <c r="CG116" s="191"/>
      <c r="CH116" s="191"/>
      <c r="CI116" s="191"/>
      <c r="CJ116" s="191"/>
      <c r="CK116" s="191"/>
      <c r="CL116" s="191"/>
      <c r="CM116" s="191"/>
      <c r="CN116" s="191"/>
      <c r="CO116" s="191"/>
      <c r="CP116" s="191"/>
      <c r="CQ116" s="191"/>
      <c r="CR116" s="191"/>
      <c r="CS116" s="191"/>
      <c r="CT116" s="191"/>
      <c r="CU116" s="191"/>
      <c r="CV116" s="191"/>
      <c r="CW116" s="191"/>
      <c r="CX116" s="191"/>
      <c r="CY116" s="191"/>
      <c r="CZ116" s="191"/>
      <c r="DA116" s="191"/>
      <c r="DB116" s="191"/>
      <c r="DC116" s="191"/>
      <c r="DD116" s="191"/>
      <c r="DE116" s="191"/>
      <c r="DF116" s="191"/>
      <c r="DG116" s="191"/>
      <c r="DH116" s="191"/>
      <c r="DI116" s="191"/>
      <c r="DJ116" s="191"/>
      <c r="DK116" s="191"/>
      <c r="DL116" s="191"/>
      <c r="DM116" s="191"/>
      <c r="DN116" s="191"/>
      <c r="DO116" s="191"/>
      <c r="DP116" s="191"/>
      <c r="DQ116" s="191"/>
      <c r="DR116" s="191"/>
      <c r="DS116" s="191"/>
      <c r="DT116" s="191"/>
      <c r="DU116" s="191"/>
      <c r="DV116" s="191"/>
      <c r="DW116" s="191"/>
      <c r="DX116" s="191"/>
      <c r="DY116" s="191"/>
      <c r="DZ116" s="191"/>
      <c r="EA116" s="191"/>
      <c r="EB116" s="191"/>
      <c r="EC116" s="191"/>
      <c r="ED116" s="191"/>
      <c r="EE116" s="191"/>
      <c r="EF116" s="191"/>
      <c r="EG116" s="191"/>
      <c r="EH116" s="191"/>
      <c r="EI116" s="191"/>
    </row>
    <row r="117" spans="1:139" x14ac:dyDescent="0.35">
      <c r="A117" s="219" t="s">
        <v>261</v>
      </c>
      <c r="B117" s="220">
        <f>SUM(AQ185,AP186:AR186,AO187:AR187,AP188:AR188,AQ189:AS189,AR190:AT190,AS191:AU191,AT192:AV192,AT193:AV193,AU194:AV194,AV195:AV196,BA188:BB188,BB189:BC189)</f>
        <v>0</v>
      </c>
      <c r="C117" s="221" t="str">
        <f>IF(B117=0,"","Drainage Issue")</f>
        <v/>
      </c>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1"/>
      <c r="BE117" s="191"/>
      <c r="BF117" s="191"/>
      <c r="BG117" s="191"/>
      <c r="BH117" s="191"/>
      <c r="BI117" s="191"/>
      <c r="BJ117" s="191"/>
      <c r="BK117" s="191"/>
      <c r="BL117" s="191"/>
      <c r="BM117" s="191"/>
      <c r="BN117" s="191"/>
      <c r="BO117" s="191"/>
      <c r="BP117" s="191"/>
      <c r="BQ117" s="191"/>
      <c r="BR117" s="191"/>
      <c r="BS117" s="191"/>
      <c r="BT117" s="191"/>
      <c r="BU117" s="191"/>
      <c r="BV117" s="191"/>
      <c r="BW117" s="191"/>
      <c r="BX117" s="191"/>
      <c r="BY117" s="191"/>
      <c r="BZ117" s="191"/>
      <c r="CA117" s="191"/>
      <c r="CB117" s="191"/>
      <c r="CC117" s="191"/>
      <c r="CD117" s="191"/>
      <c r="CE117" s="191"/>
      <c r="CF117" s="191"/>
      <c r="CG117" s="191"/>
      <c r="CH117" s="191"/>
      <c r="CI117" s="191"/>
      <c r="CJ117" s="191"/>
      <c r="CK117" s="191"/>
      <c r="CL117" s="191"/>
      <c r="CM117" s="191"/>
      <c r="CN117" s="191"/>
      <c r="CO117" s="191"/>
      <c r="CP117" s="191"/>
      <c r="CQ117" s="191"/>
      <c r="CR117" s="191"/>
      <c r="CS117" s="191"/>
      <c r="CT117" s="191"/>
      <c r="CU117" s="191"/>
      <c r="CV117" s="191"/>
      <c r="CW117" s="191"/>
      <c r="CX117" s="191"/>
      <c r="CY117" s="191"/>
      <c r="CZ117" s="191"/>
      <c r="DA117" s="191"/>
      <c r="DB117" s="191"/>
      <c r="DC117" s="191"/>
      <c r="DD117" s="191"/>
      <c r="DE117" s="191"/>
      <c r="DF117" s="191"/>
      <c r="DG117" s="191"/>
      <c r="DH117" s="191"/>
      <c r="DI117" s="191"/>
      <c r="DJ117" s="191"/>
      <c r="DK117" s="191"/>
      <c r="DL117" s="191"/>
      <c r="DM117" s="191"/>
      <c r="DN117" s="191"/>
      <c r="DO117" s="191"/>
      <c r="DP117" s="191"/>
      <c r="DQ117" s="191"/>
      <c r="DR117" s="191"/>
      <c r="DS117" s="191"/>
      <c r="DT117" s="191"/>
      <c r="DU117" s="191"/>
      <c r="DV117" s="191"/>
      <c r="DW117" s="191"/>
      <c r="DX117" s="191"/>
      <c r="DY117" s="191"/>
      <c r="DZ117" s="191"/>
      <c r="EA117" s="191"/>
      <c r="EB117" s="191"/>
      <c r="EC117" s="191"/>
      <c r="ED117" s="191"/>
      <c r="EE117" s="191"/>
      <c r="EF117" s="191"/>
      <c r="EG117" s="191"/>
      <c r="EH117" s="191"/>
      <c r="EI117" s="191"/>
    </row>
    <row r="118" spans="1:139" x14ac:dyDescent="0.35">
      <c r="A118" s="191"/>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1"/>
      <c r="BM118" s="191"/>
      <c r="BN118" s="191"/>
      <c r="BO118" s="191"/>
      <c r="BP118" s="191"/>
      <c r="BQ118" s="191"/>
      <c r="BR118" s="191"/>
      <c r="BS118" s="191"/>
      <c r="BT118" s="191"/>
      <c r="BU118" s="191"/>
      <c r="BV118" s="191"/>
      <c r="BW118" s="191"/>
      <c r="BX118" s="191"/>
      <c r="BY118" s="191"/>
      <c r="BZ118" s="191"/>
      <c r="CA118" s="191"/>
      <c r="CB118" s="191"/>
      <c r="CC118" s="191"/>
      <c r="CD118" s="191"/>
      <c r="CE118" s="191"/>
      <c r="CF118" s="191"/>
      <c r="CG118" s="191"/>
      <c r="CH118" s="191"/>
      <c r="CI118" s="191"/>
      <c r="CJ118" s="191"/>
      <c r="CK118" s="191"/>
      <c r="CL118" s="191"/>
      <c r="CM118" s="191"/>
      <c r="CN118" s="191"/>
      <c r="CO118" s="191"/>
      <c r="CP118" s="191"/>
      <c r="CQ118" s="191"/>
      <c r="CR118" s="191"/>
      <c r="CS118" s="191"/>
      <c r="CT118" s="191"/>
      <c r="CU118" s="191"/>
      <c r="CV118" s="191"/>
      <c r="CW118" s="191"/>
      <c r="CX118" s="191"/>
      <c r="CY118" s="191"/>
      <c r="CZ118" s="191"/>
      <c r="DA118" s="191"/>
      <c r="DB118" s="191"/>
      <c r="DC118" s="191"/>
      <c r="DD118" s="191"/>
      <c r="DE118" s="191"/>
      <c r="DF118" s="191"/>
      <c r="DG118" s="191"/>
      <c r="DH118" s="191"/>
      <c r="DI118" s="191"/>
      <c r="DJ118" s="191"/>
      <c r="DK118" s="191"/>
      <c r="DL118" s="191"/>
      <c r="DM118" s="191"/>
      <c r="DN118" s="191"/>
      <c r="DO118" s="191"/>
      <c r="DP118" s="191"/>
      <c r="DQ118" s="191"/>
      <c r="DR118" s="191"/>
      <c r="DS118" s="191"/>
      <c r="DT118" s="191"/>
      <c r="DU118" s="191"/>
      <c r="DV118" s="191"/>
      <c r="DW118" s="191"/>
      <c r="DX118" s="191"/>
      <c r="DY118" s="191"/>
      <c r="DZ118" s="191"/>
      <c r="EA118" s="191"/>
      <c r="EB118" s="191"/>
      <c r="EC118" s="191"/>
      <c r="ED118" s="191"/>
      <c r="EE118" s="191"/>
      <c r="EF118" s="191"/>
      <c r="EG118" s="191"/>
      <c r="EH118" s="191"/>
      <c r="EI118" s="191"/>
    </row>
    <row r="119" spans="1:139" ht="86" x14ac:dyDescent="0.35">
      <c r="A119" s="191" t="s">
        <v>262</v>
      </c>
      <c r="B119" s="191"/>
      <c r="C119" s="222" t="s">
        <v>263</v>
      </c>
      <c r="D119" s="222" t="s">
        <v>259</v>
      </c>
      <c r="E119" s="222" t="s">
        <v>260</v>
      </c>
      <c r="F119" s="222"/>
      <c r="G119" s="191">
        <v>1</v>
      </c>
      <c r="H119" s="191">
        <f>G119+1</f>
        <v>2</v>
      </c>
      <c r="I119" s="191">
        <f t="shared" ref="I119:BT119" si="5">H119+1</f>
        <v>3</v>
      </c>
      <c r="J119" s="191">
        <f t="shared" si="5"/>
        <v>4</v>
      </c>
      <c r="K119" s="191">
        <f t="shared" si="5"/>
        <v>5</v>
      </c>
      <c r="L119" s="191">
        <f t="shared" si="5"/>
        <v>6</v>
      </c>
      <c r="M119" s="191">
        <f t="shared" si="5"/>
        <v>7</v>
      </c>
      <c r="N119" s="191">
        <f t="shared" si="5"/>
        <v>8</v>
      </c>
      <c r="O119" s="191">
        <f t="shared" si="5"/>
        <v>9</v>
      </c>
      <c r="P119" s="191">
        <f t="shared" si="5"/>
        <v>10</v>
      </c>
      <c r="Q119" s="191">
        <f t="shared" si="5"/>
        <v>11</v>
      </c>
      <c r="R119" s="191">
        <f t="shared" si="5"/>
        <v>12</v>
      </c>
      <c r="S119" s="191">
        <f t="shared" si="5"/>
        <v>13</v>
      </c>
      <c r="T119" s="191">
        <f t="shared" si="5"/>
        <v>14</v>
      </c>
      <c r="U119" s="191">
        <f t="shared" si="5"/>
        <v>15</v>
      </c>
      <c r="V119" s="191">
        <f t="shared" si="5"/>
        <v>16</v>
      </c>
      <c r="W119" s="191">
        <f t="shared" si="5"/>
        <v>17</v>
      </c>
      <c r="X119" s="191">
        <f t="shared" si="5"/>
        <v>18</v>
      </c>
      <c r="Y119" s="191">
        <f t="shared" si="5"/>
        <v>19</v>
      </c>
      <c r="Z119" s="191">
        <f t="shared" si="5"/>
        <v>20</v>
      </c>
      <c r="AA119" s="191">
        <f t="shared" si="5"/>
        <v>21</v>
      </c>
      <c r="AB119" s="191">
        <f t="shared" si="5"/>
        <v>22</v>
      </c>
      <c r="AC119" s="191">
        <f t="shared" si="5"/>
        <v>23</v>
      </c>
      <c r="AD119" s="191">
        <f t="shared" si="5"/>
        <v>24</v>
      </c>
      <c r="AE119" s="191">
        <f t="shared" si="5"/>
        <v>25</v>
      </c>
      <c r="AF119" s="191">
        <f t="shared" si="5"/>
        <v>26</v>
      </c>
      <c r="AG119" s="191">
        <f t="shared" si="5"/>
        <v>27</v>
      </c>
      <c r="AH119" s="191">
        <f t="shared" si="5"/>
        <v>28</v>
      </c>
      <c r="AI119" s="191">
        <f t="shared" si="5"/>
        <v>29</v>
      </c>
      <c r="AJ119" s="191">
        <f t="shared" si="5"/>
        <v>30</v>
      </c>
      <c r="AK119" s="191">
        <f t="shared" si="5"/>
        <v>31</v>
      </c>
      <c r="AL119" s="191">
        <f t="shared" si="5"/>
        <v>32</v>
      </c>
      <c r="AM119" s="191">
        <f t="shared" si="5"/>
        <v>33</v>
      </c>
      <c r="AN119" s="191">
        <f t="shared" si="5"/>
        <v>34</v>
      </c>
      <c r="AO119" s="191">
        <f t="shared" si="5"/>
        <v>35</v>
      </c>
      <c r="AP119" s="191">
        <f t="shared" si="5"/>
        <v>36</v>
      </c>
      <c r="AQ119" s="191">
        <f t="shared" si="5"/>
        <v>37</v>
      </c>
      <c r="AR119" s="191">
        <f t="shared" si="5"/>
        <v>38</v>
      </c>
      <c r="AS119" s="191">
        <f t="shared" si="5"/>
        <v>39</v>
      </c>
      <c r="AT119" s="191">
        <f t="shared" si="5"/>
        <v>40</v>
      </c>
      <c r="AU119" s="191">
        <f t="shared" si="5"/>
        <v>41</v>
      </c>
      <c r="AV119" s="191">
        <f t="shared" si="5"/>
        <v>42</v>
      </c>
      <c r="AW119" s="191">
        <f t="shared" si="5"/>
        <v>43</v>
      </c>
      <c r="AX119" s="191">
        <f t="shared" si="5"/>
        <v>44</v>
      </c>
      <c r="AY119" s="191">
        <f t="shared" si="5"/>
        <v>45</v>
      </c>
      <c r="AZ119" s="191">
        <f t="shared" si="5"/>
        <v>46</v>
      </c>
      <c r="BA119" s="191">
        <f t="shared" si="5"/>
        <v>47</v>
      </c>
      <c r="BB119" s="191">
        <f t="shared" si="5"/>
        <v>48</v>
      </c>
      <c r="BC119" s="191">
        <f t="shared" si="5"/>
        <v>49</v>
      </c>
      <c r="BD119" s="191">
        <f t="shared" si="5"/>
        <v>50</v>
      </c>
      <c r="BE119" s="191">
        <f t="shared" si="5"/>
        <v>51</v>
      </c>
      <c r="BF119" s="191">
        <f t="shared" si="5"/>
        <v>52</v>
      </c>
      <c r="BG119" s="191">
        <f t="shared" si="5"/>
        <v>53</v>
      </c>
      <c r="BH119" s="191">
        <f t="shared" si="5"/>
        <v>54</v>
      </c>
      <c r="BI119" s="191">
        <f t="shared" si="5"/>
        <v>55</v>
      </c>
      <c r="BJ119" s="191">
        <f t="shared" si="5"/>
        <v>56</v>
      </c>
      <c r="BK119" s="191">
        <f t="shared" si="5"/>
        <v>57</v>
      </c>
      <c r="BL119" s="191">
        <f t="shared" si="5"/>
        <v>58</v>
      </c>
      <c r="BM119" s="191">
        <f t="shared" si="5"/>
        <v>59</v>
      </c>
      <c r="BN119" s="191">
        <f t="shared" si="5"/>
        <v>60</v>
      </c>
      <c r="BO119" s="191">
        <f t="shared" si="5"/>
        <v>61</v>
      </c>
      <c r="BP119" s="191">
        <f t="shared" si="5"/>
        <v>62</v>
      </c>
      <c r="BQ119" s="191">
        <f t="shared" si="5"/>
        <v>63</v>
      </c>
      <c r="BR119" s="191">
        <f t="shared" si="5"/>
        <v>64</v>
      </c>
      <c r="BS119" s="191">
        <f t="shared" si="5"/>
        <v>65</v>
      </c>
      <c r="BT119" s="191">
        <f t="shared" si="5"/>
        <v>66</v>
      </c>
      <c r="BU119" s="191">
        <f t="shared" ref="BU119:DA119" si="6">BT119+1</f>
        <v>67</v>
      </c>
      <c r="BV119" s="191">
        <f t="shared" si="6"/>
        <v>68</v>
      </c>
      <c r="BW119" s="191">
        <f t="shared" si="6"/>
        <v>69</v>
      </c>
      <c r="BX119" s="191">
        <f t="shared" si="6"/>
        <v>70</v>
      </c>
      <c r="BY119" s="191">
        <f t="shared" si="6"/>
        <v>71</v>
      </c>
      <c r="BZ119" s="191">
        <f t="shared" si="6"/>
        <v>72</v>
      </c>
      <c r="CA119" s="191">
        <f t="shared" si="6"/>
        <v>73</v>
      </c>
      <c r="CB119" s="191">
        <f t="shared" si="6"/>
        <v>74</v>
      </c>
      <c r="CC119" s="191">
        <f t="shared" si="6"/>
        <v>75</v>
      </c>
      <c r="CD119" s="191">
        <f t="shared" si="6"/>
        <v>76</v>
      </c>
      <c r="CE119" s="191">
        <f t="shared" si="6"/>
        <v>77</v>
      </c>
      <c r="CF119" s="191">
        <f t="shared" si="6"/>
        <v>78</v>
      </c>
      <c r="CG119" s="191">
        <f t="shared" si="6"/>
        <v>79</v>
      </c>
      <c r="CH119" s="191">
        <f t="shared" si="6"/>
        <v>80</v>
      </c>
      <c r="CI119" s="191">
        <f t="shared" si="6"/>
        <v>81</v>
      </c>
      <c r="CJ119" s="191">
        <f t="shared" si="6"/>
        <v>82</v>
      </c>
      <c r="CK119" s="191">
        <f t="shared" si="6"/>
        <v>83</v>
      </c>
      <c r="CL119" s="191">
        <f t="shared" si="6"/>
        <v>84</v>
      </c>
      <c r="CM119" s="191">
        <f t="shared" si="6"/>
        <v>85</v>
      </c>
      <c r="CN119" s="191">
        <f t="shared" si="6"/>
        <v>86</v>
      </c>
      <c r="CO119" s="191">
        <f t="shared" si="6"/>
        <v>87</v>
      </c>
      <c r="CP119" s="191">
        <f t="shared" si="6"/>
        <v>88</v>
      </c>
      <c r="CQ119" s="191">
        <f t="shared" si="6"/>
        <v>89</v>
      </c>
      <c r="CR119" s="191">
        <f t="shared" si="6"/>
        <v>90</v>
      </c>
      <c r="CS119" s="191">
        <f t="shared" si="6"/>
        <v>91</v>
      </c>
      <c r="CT119" s="191">
        <f t="shared" si="6"/>
        <v>92</v>
      </c>
      <c r="CU119" s="191">
        <f t="shared" si="6"/>
        <v>93</v>
      </c>
      <c r="CV119" s="191">
        <f t="shared" si="6"/>
        <v>94</v>
      </c>
      <c r="CW119" s="191">
        <f t="shared" si="6"/>
        <v>95</v>
      </c>
      <c r="CX119" s="191">
        <f t="shared" si="6"/>
        <v>96</v>
      </c>
      <c r="CY119" s="191">
        <f t="shared" si="6"/>
        <v>97</v>
      </c>
      <c r="CZ119" s="191">
        <f t="shared" si="6"/>
        <v>98</v>
      </c>
      <c r="DA119" s="191">
        <f t="shared" si="6"/>
        <v>99</v>
      </c>
      <c r="DB119" s="191"/>
      <c r="DC119" s="191"/>
      <c r="DD119" s="191"/>
      <c r="DE119" s="191"/>
      <c r="DF119" s="191"/>
      <c r="DG119" s="191"/>
      <c r="DH119" s="191"/>
      <c r="DI119" s="191"/>
      <c r="DJ119" s="191"/>
      <c r="DK119" s="191"/>
      <c r="DL119" s="191"/>
      <c r="DM119" s="191"/>
      <c r="DN119" s="191"/>
      <c r="DO119" s="191"/>
      <c r="DP119" s="191"/>
      <c r="DQ119" s="191"/>
      <c r="DR119" s="191"/>
      <c r="DS119" s="191"/>
      <c r="DT119" s="191"/>
      <c r="DU119" s="191"/>
      <c r="DV119" s="191"/>
      <c r="DW119" s="191"/>
      <c r="DX119" s="191"/>
      <c r="DY119" s="191"/>
      <c r="DZ119" s="191"/>
      <c r="EA119" s="191"/>
      <c r="EB119" s="191"/>
      <c r="EC119" s="191"/>
      <c r="ED119" s="191"/>
      <c r="EE119" s="191"/>
      <c r="EF119" s="191"/>
      <c r="EG119" s="191"/>
      <c r="EH119" s="191"/>
      <c r="EI119" s="191"/>
    </row>
    <row r="120" spans="1:139" x14ac:dyDescent="0.35">
      <c r="A120" s="191"/>
      <c r="B120" s="191"/>
      <c r="C120" s="222"/>
      <c r="D120" s="222"/>
      <c r="E120" s="222"/>
      <c r="F120" s="222"/>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c r="AF120" s="191"/>
      <c r="AG120" s="191"/>
      <c r="AH120" s="191"/>
      <c r="AI120" s="191"/>
      <c r="AJ120" s="191"/>
      <c r="AK120" s="191"/>
      <c r="AL120" s="191"/>
      <c r="AM120" s="191"/>
      <c r="AN120" s="191"/>
      <c r="AO120" s="191"/>
      <c r="AP120" s="191"/>
      <c r="AQ120" s="191"/>
      <c r="AR120" s="191"/>
      <c r="AS120" s="191"/>
      <c r="AT120" s="191"/>
      <c r="AU120" s="191"/>
      <c r="AV120" s="191"/>
      <c r="AW120" s="191"/>
      <c r="AX120" s="191"/>
      <c r="AY120" s="191"/>
      <c r="AZ120" s="191"/>
      <c r="BA120" s="191"/>
      <c r="BB120" s="191"/>
      <c r="BC120" s="191"/>
      <c r="BD120" s="191"/>
      <c r="BE120" s="191"/>
      <c r="BF120" s="191"/>
      <c r="BG120" s="191"/>
      <c r="BH120" s="191"/>
      <c r="BI120" s="191"/>
      <c r="BJ120" s="191"/>
      <c r="BK120" s="191"/>
      <c r="BL120" s="191"/>
      <c r="BM120" s="191"/>
      <c r="BN120" s="191"/>
      <c r="BO120" s="191"/>
      <c r="BP120" s="191"/>
      <c r="BQ120" s="191"/>
      <c r="BR120" s="191"/>
      <c r="BS120" s="191"/>
      <c r="BT120" s="191"/>
      <c r="BU120" s="191"/>
      <c r="BV120" s="191"/>
      <c r="BW120" s="191"/>
      <c r="BX120" s="191"/>
      <c r="BY120" s="191"/>
      <c r="BZ120" s="191"/>
      <c r="CA120" s="191"/>
      <c r="CB120" s="191"/>
      <c r="CC120" s="191"/>
      <c r="CD120" s="191"/>
      <c r="CE120" s="191"/>
      <c r="CF120" s="191"/>
      <c r="CG120" s="191"/>
      <c r="CH120" s="191"/>
      <c r="CI120" s="191"/>
      <c r="CJ120" s="191"/>
      <c r="CK120" s="191"/>
      <c r="CL120" s="191"/>
      <c r="CM120" s="191"/>
      <c r="CN120" s="191"/>
      <c r="CO120" s="191"/>
      <c r="CP120" s="191"/>
      <c r="CQ120" s="191"/>
      <c r="CR120" s="191"/>
      <c r="CS120" s="191"/>
      <c r="CT120" s="191"/>
      <c r="CU120" s="191"/>
      <c r="CV120" s="191"/>
      <c r="CW120" s="191"/>
      <c r="CX120" s="191"/>
      <c r="CY120" s="191"/>
      <c r="CZ120" s="191"/>
      <c r="DA120" s="191"/>
      <c r="DB120" s="191"/>
      <c r="DC120" s="191"/>
      <c r="DD120" s="191"/>
      <c r="DE120" s="191"/>
      <c r="DF120" s="191"/>
      <c r="DG120" s="191"/>
      <c r="DH120" s="191"/>
      <c r="DI120" s="191"/>
      <c r="DJ120" s="191"/>
      <c r="DK120" s="191"/>
      <c r="DL120" s="191"/>
      <c r="DM120" s="191"/>
      <c r="DN120" s="191"/>
      <c r="DO120" s="191"/>
      <c r="DP120" s="191"/>
      <c r="DQ120" s="191"/>
      <c r="DR120" s="191"/>
      <c r="DS120" s="191"/>
      <c r="DT120" s="191"/>
      <c r="DU120" s="191"/>
      <c r="DV120" s="191"/>
      <c r="DW120" s="191"/>
      <c r="DX120" s="191"/>
      <c r="DY120" s="191"/>
      <c r="DZ120" s="191"/>
      <c r="EA120" s="191"/>
      <c r="EB120" s="191"/>
      <c r="EC120" s="191"/>
      <c r="ED120" s="191"/>
      <c r="EE120" s="191"/>
      <c r="EF120" s="191"/>
      <c r="EG120" s="191"/>
      <c r="EH120" s="191"/>
      <c r="EI120" s="191"/>
    </row>
    <row r="121" spans="1:139" x14ac:dyDescent="0.35">
      <c r="A121" s="191" t="s">
        <v>263</v>
      </c>
      <c r="B121" s="191"/>
      <c r="C121" s="191"/>
      <c r="D121" s="191"/>
      <c r="E121" s="191"/>
      <c r="F121" s="191"/>
      <c r="G121" s="191" t="s">
        <v>264</v>
      </c>
      <c r="H121" s="191" t="s">
        <v>265</v>
      </c>
      <c r="I121" s="191" t="s">
        <v>266</v>
      </c>
      <c r="J121" s="191" t="s">
        <v>267</v>
      </c>
      <c r="K121" s="191" t="s">
        <v>268</v>
      </c>
      <c r="L121" s="191" t="s">
        <v>269</v>
      </c>
      <c r="M121" s="191" t="s">
        <v>270</v>
      </c>
      <c r="N121" s="191" t="s">
        <v>271</v>
      </c>
      <c r="O121" s="191" t="s">
        <v>272</v>
      </c>
      <c r="P121" s="191" t="s">
        <v>273</v>
      </c>
      <c r="Q121" s="191" t="s">
        <v>274</v>
      </c>
      <c r="R121" s="191" t="s">
        <v>275</v>
      </c>
      <c r="S121" s="191" t="s">
        <v>276</v>
      </c>
      <c r="T121" s="191" t="s">
        <v>277</v>
      </c>
      <c r="U121" s="191"/>
      <c r="V121" s="191"/>
      <c r="W121" s="191"/>
      <c r="X121" s="191"/>
      <c r="Y121" s="191"/>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1"/>
      <c r="BI121" s="191"/>
      <c r="BJ121" s="191"/>
      <c r="BK121" s="191"/>
      <c r="BL121" s="191"/>
      <c r="BM121" s="191"/>
      <c r="BN121" s="191"/>
      <c r="BO121" s="191"/>
      <c r="BP121" s="191"/>
      <c r="BQ121" s="191"/>
      <c r="BR121" s="191"/>
      <c r="BS121" s="191"/>
      <c r="BT121" s="191"/>
      <c r="BU121" s="191"/>
      <c r="BV121" s="191"/>
      <c r="BW121" s="191"/>
      <c r="BX121" s="191"/>
      <c r="BY121" s="191"/>
      <c r="BZ121" s="191"/>
      <c r="CA121" s="191"/>
      <c r="CB121" s="191"/>
      <c r="CC121" s="191"/>
      <c r="CD121" s="191"/>
      <c r="CE121" s="191"/>
      <c r="CF121" s="191"/>
      <c r="CG121" s="191"/>
      <c r="CH121" s="191"/>
      <c r="CI121" s="191"/>
      <c r="CJ121" s="191"/>
      <c r="CK121" s="191"/>
      <c r="CL121" s="191"/>
      <c r="CM121" s="191"/>
      <c r="CN121" s="191"/>
      <c r="CO121" s="191"/>
      <c r="CP121" s="191"/>
      <c r="CQ121" s="191"/>
      <c r="CR121" s="191"/>
      <c r="CS121" s="191"/>
      <c r="CT121" s="191"/>
      <c r="CU121" s="191"/>
      <c r="CV121" s="191"/>
      <c r="CW121" s="191"/>
      <c r="CX121" s="191"/>
      <c r="CY121" s="191"/>
      <c r="CZ121" s="191"/>
      <c r="DA121" s="191"/>
      <c r="DB121" s="191"/>
      <c r="DC121" s="191"/>
      <c r="DD121" s="191"/>
      <c r="DE121" s="191"/>
      <c r="DF121" s="191"/>
      <c r="DG121" s="191"/>
      <c r="DH121" s="191"/>
      <c r="DI121" s="191"/>
      <c r="DJ121" s="191"/>
      <c r="DK121" s="191"/>
      <c r="DL121" s="191"/>
      <c r="DM121" s="191"/>
      <c r="DN121" s="191"/>
      <c r="DO121" s="191"/>
      <c r="DP121" s="191"/>
      <c r="DQ121" s="191"/>
      <c r="DR121" s="191"/>
      <c r="DS121" s="191"/>
      <c r="DT121" s="191"/>
      <c r="DU121" s="191"/>
      <c r="DV121" s="191"/>
      <c r="DW121" s="191"/>
      <c r="DX121" s="191"/>
      <c r="DY121" s="191"/>
      <c r="DZ121" s="191"/>
      <c r="EA121" s="191"/>
      <c r="EB121" s="191"/>
      <c r="EC121" s="191"/>
      <c r="ED121" s="191"/>
      <c r="EE121" s="191"/>
      <c r="EF121" s="191"/>
      <c r="EG121" s="191"/>
      <c r="EH121" s="191"/>
      <c r="EI121" s="191"/>
    </row>
    <row r="122" spans="1:139" x14ac:dyDescent="0.35">
      <c r="A122" s="191" t="s">
        <v>259</v>
      </c>
      <c r="B122" s="191"/>
      <c r="C122" s="191"/>
      <c r="D122" s="191"/>
      <c r="E122" s="191"/>
      <c r="F122" s="191"/>
      <c r="G122" s="191"/>
      <c r="H122" s="191"/>
      <c r="I122" s="191"/>
      <c r="J122" s="191"/>
      <c r="K122" s="191"/>
      <c r="L122" s="191" t="s">
        <v>278</v>
      </c>
      <c r="M122" s="191" t="s">
        <v>279</v>
      </c>
      <c r="N122" s="191" t="s">
        <v>280</v>
      </c>
      <c r="O122" s="191" t="s">
        <v>281</v>
      </c>
      <c r="P122" s="191" t="s">
        <v>282</v>
      </c>
      <c r="Q122" s="191" t="s">
        <v>283</v>
      </c>
      <c r="R122" s="191" t="s">
        <v>284</v>
      </c>
      <c r="S122" s="191" t="s">
        <v>285</v>
      </c>
      <c r="T122" s="191" t="s">
        <v>286</v>
      </c>
      <c r="U122" s="191" t="s">
        <v>287</v>
      </c>
      <c r="V122" s="191" t="s">
        <v>288</v>
      </c>
      <c r="W122" s="191" t="s">
        <v>289</v>
      </c>
      <c r="X122" s="191" t="s">
        <v>290</v>
      </c>
      <c r="Y122" s="191" t="s">
        <v>291</v>
      </c>
      <c r="Z122" s="191" t="s">
        <v>292</v>
      </c>
      <c r="AA122" s="191" t="s">
        <v>264</v>
      </c>
      <c r="AB122" s="191" t="s">
        <v>265</v>
      </c>
      <c r="AC122" s="191" t="s">
        <v>266</v>
      </c>
      <c r="AD122" s="191" t="s">
        <v>267</v>
      </c>
      <c r="AE122" s="191" t="s">
        <v>268</v>
      </c>
      <c r="AF122" s="191" t="s">
        <v>269</v>
      </c>
      <c r="AG122" s="191" t="s">
        <v>270</v>
      </c>
      <c r="AH122" s="191" t="s">
        <v>271</v>
      </c>
      <c r="AI122" s="191" t="s">
        <v>272</v>
      </c>
      <c r="AJ122" s="191" t="s">
        <v>273</v>
      </c>
      <c r="AK122" s="191" t="s">
        <v>274</v>
      </c>
      <c r="AL122" s="191" t="s">
        <v>275</v>
      </c>
      <c r="AM122" s="191" t="s">
        <v>276</v>
      </c>
      <c r="AN122" s="191" t="s">
        <v>277</v>
      </c>
      <c r="AO122" s="191" t="s">
        <v>293</v>
      </c>
      <c r="AP122" s="191" t="s">
        <v>294</v>
      </c>
      <c r="AQ122" s="191" t="s">
        <v>295</v>
      </c>
      <c r="AR122" s="191" t="s">
        <v>296</v>
      </c>
      <c r="AS122" s="191" t="s">
        <v>297</v>
      </c>
      <c r="AT122" s="191" t="s">
        <v>298</v>
      </c>
      <c r="AU122" s="191" t="s">
        <v>299</v>
      </c>
      <c r="AV122" s="191" t="s">
        <v>300</v>
      </c>
      <c r="AW122" s="191" t="s">
        <v>301</v>
      </c>
      <c r="AX122" s="191" t="s">
        <v>302</v>
      </c>
      <c r="AY122" s="191" t="s">
        <v>303</v>
      </c>
      <c r="AZ122" s="191" t="s">
        <v>304</v>
      </c>
      <c r="BA122" s="191" t="s">
        <v>305</v>
      </c>
      <c r="BB122" s="191" t="s">
        <v>306</v>
      </c>
      <c r="BC122" s="191" t="s">
        <v>307</v>
      </c>
      <c r="BD122" s="191" t="s">
        <v>308</v>
      </c>
      <c r="BE122" s="191" t="s">
        <v>309</v>
      </c>
      <c r="BF122" s="191" t="s">
        <v>310</v>
      </c>
      <c r="BG122" s="191" t="s">
        <v>311</v>
      </c>
      <c r="BH122" s="191" t="s">
        <v>312</v>
      </c>
      <c r="BI122" s="191" t="s">
        <v>313</v>
      </c>
      <c r="BJ122" s="191" t="s">
        <v>314</v>
      </c>
      <c r="BK122" s="191" t="s">
        <v>315</v>
      </c>
      <c r="BL122" s="191" t="s">
        <v>316</v>
      </c>
      <c r="BM122" s="191" t="s">
        <v>317</v>
      </c>
      <c r="BN122" s="191" t="s">
        <v>318</v>
      </c>
      <c r="BO122" s="191" t="s">
        <v>319</v>
      </c>
      <c r="BP122" s="191" t="s">
        <v>320</v>
      </c>
      <c r="BQ122" s="191" t="s">
        <v>321</v>
      </c>
      <c r="BR122" s="191" t="s">
        <v>322</v>
      </c>
      <c r="BS122" s="191" t="s">
        <v>323</v>
      </c>
      <c r="BT122" s="191" t="s">
        <v>324</v>
      </c>
      <c r="BU122" s="191" t="s">
        <v>325</v>
      </c>
      <c r="BV122" s="191" t="s">
        <v>326</v>
      </c>
      <c r="BW122" s="191" t="s">
        <v>327</v>
      </c>
      <c r="BX122" s="191" t="s">
        <v>328</v>
      </c>
      <c r="BY122" s="191" t="s">
        <v>329</v>
      </c>
      <c r="BZ122" s="191"/>
      <c r="CA122" s="191"/>
      <c r="CB122" s="191"/>
      <c r="CC122" s="191"/>
      <c r="CD122" s="191"/>
      <c r="CE122" s="191"/>
      <c r="CF122" s="191"/>
      <c r="CG122" s="191"/>
      <c r="CH122" s="191"/>
      <c r="CI122" s="191"/>
      <c r="CJ122" s="191"/>
      <c r="CK122" s="191"/>
      <c r="CL122" s="191"/>
      <c r="CM122" s="191"/>
      <c r="CN122" s="191"/>
      <c r="CO122" s="191"/>
      <c r="CP122" s="191"/>
      <c r="CQ122" s="191"/>
      <c r="CR122" s="191"/>
      <c r="CS122" s="191"/>
      <c r="CT122" s="191"/>
      <c r="CU122" s="191"/>
      <c r="CV122" s="191"/>
      <c r="CW122" s="191"/>
      <c r="CX122" s="191"/>
      <c r="CY122" s="191"/>
      <c r="CZ122" s="191"/>
      <c r="DA122" s="191"/>
      <c r="DB122" s="191"/>
      <c r="DC122" s="191"/>
      <c r="DD122" s="191"/>
      <c r="DE122" s="191"/>
      <c r="DF122" s="191"/>
      <c r="DG122" s="191"/>
      <c r="DH122" s="191"/>
      <c r="DI122" s="191"/>
      <c r="DJ122" s="191"/>
      <c r="DK122" s="191"/>
      <c r="DL122" s="191"/>
      <c r="DM122" s="191"/>
      <c r="DN122" s="191"/>
      <c r="DO122" s="191"/>
      <c r="DP122" s="191"/>
      <c r="DQ122" s="191"/>
      <c r="DR122" s="191"/>
      <c r="DS122" s="191"/>
      <c r="DT122" s="191"/>
      <c r="DU122" s="191"/>
      <c r="DV122" s="191"/>
      <c r="DW122" s="191"/>
      <c r="DX122" s="191"/>
      <c r="DY122" s="191"/>
      <c r="DZ122" s="191"/>
      <c r="EA122" s="191"/>
      <c r="EB122" s="191"/>
      <c r="EC122" s="191"/>
      <c r="ED122" s="191"/>
      <c r="EE122" s="191"/>
      <c r="EF122" s="191"/>
      <c r="EG122" s="191"/>
      <c r="EH122" s="191"/>
      <c r="EI122" s="191"/>
    </row>
    <row r="123" spans="1:139" x14ac:dyDescent="0.35">
      <c r="A123" s="191" t="s">
        <v>260</v>
      </c>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c r="AK123" s="191"/>
      <c r="AL123" s="191"/>
      <c r="AM123" s="191"/>
      <c r="AN123" s="191"/>
      <c r="AO123" s="191"/>
      <c r="AP123" s="191" t="s">
        <v>330</v>
      </c>
      <c r="AQ123" s="191" t="s">
        <v>331</v>
      </c>
      <c r="AR123" s="191" t="s">
        <v>332</v>
      </c>
      <c r="AS123" s="191" t="s">
        <v>333</v>
      </c>
      <c r="AT123" s="191" t="s">
        <v>334</v>
      </c>
      <c r="AU123" s="191" t="s">
        <v>335</v>
      </c>
      <c r="AV123" s="191" t="s">
        <v>336</v>
      </c>
      <c r="AW123" s="191" t="s">
        <v>337</v>
      </c>
      <c r="AX123" s="191" t="s">
        <v>338</v>
      </c>
      <c r="AY123" s="191" t="s">
        <v>339</v>
      </c>
      <c r="AZ123" s="191" t="s">
        <v>340</v>
      </c>
      <c r="BA123" s="191" t="s">
        <v>341</v>
      </c>
      <c r="BB123" s="191" t="s">
        <v>342</v>
      </c>
      <c r="BC123" s="191" t="s">
        <v>343</v>
      </c>
      <c r="BD123" s="191" t="s">
        <v>344</v>
      </c>
      <c r="BE123" s="191" t="s">
        <v>345</v>
      </c>
      <c r="BF123" s="191" t="s">
        <v>346</v>
      </c>
      <c r="BG123" s="191" t="s">
        <v>278</v>
      </c>
      <c r="BH123" s="191" t="s">
        <v>279</v>
      </c>
      <c r="BI123" s="191" t="s">
        <v>280</v>
      </c>
      <c r="BJ123" s="191" t="s">
        <v>281</v>
      </c>
      <c r="BK123" s="191" t="s">
        <v>282</v>
      </c>
      <c r="BL123" s="191" t="s">
        <v>283</v>
      </c>
      <c r="BM123" s="191" t="s">
        <v>284</v>
      </c>
      <c r="BN123" s="191" t="s">
        <v>285</v>
      </c>
      <c r="BO123" s="191" t="s">
        <v>286</v>
      </c>
      <c r="BP123" s="191" t="s">
        <v>287</v>
      </c>
      <c r="BQ123" s="191" t="s">
        <v>288</v>
      </c>
      <c r="BR123" s="191" t="s">
        <v>289</v>
      </c>
      <c r="BS123" s="191" t="s">
        <v>290</v>
      </c>
      <c r="BT123" s="191" t="s">
        <v>291</v>
      </c>
      <c r="BU123" s="191" t="s">
        <v>292</v>
      </c>
      <c r="BV123" s="191" t="s">
        <v>264</v>
      </c>
      <c r="BW123" s="191" t="s">
        <v>265</v>
      </c>
      <c r="BX123" s="191" t="s">
        <v>266</v>
      </c>
      <c r="BY123" s="191" t="s">
        <v>267</v>
      </c>
      <c r="BZ123" s="191" t="s">
        <v>268</v>
      </c>
      <c r="CA123" s="191" t="s">
        <v>269</v>
      </c>
      <c r="CB123" s="191" t="s">
        <v>270</v>
      </c>
      <c r="CC123" s="191" t="s">
        <v>271</v>
      </c>
      <c r="CD123" s="191" t="s">
        <v>272</v>
      </c>
      <c r="CE123" s="191" t="s">
        <v>273</v>
      </c>
      <c r="CF123" s="191" t="s">
        <v>274</v>
      </c>
      <c r="CG123" s="191" t="s">
        <v>275</v>
      </c>
      <c r="CH123" s="191" t="s">
        <v>276</v>
      </c>
      <c r="CI123" s="191" t="s">
        <v>277</v>
      </c>
      <c r="CJ123" s="191" t="s">
        <v>293</v>
      </c>
      <c r="CK123" s="191" t="s">
        <v>294</v>
      </c>
      <c r="CL123" s="191" t="s">
        <v>295</v>
      </c>
      <c r="CM123" s="191" t="s">
        <v>296</v>
      </c>
      <c r="CN123" s="191" t="s">
        <v>297</v>
      </c>
      <c r="CO123" s="191" t="s">
        <v>298</v>
      </c>
      <c r="CP123" s="191" t="s">
        <v>299</v>
      </c>
      <c r="CQ123" s="191" t="s">
        <v>300</v>
      </c>
      <c r="CR123" s="191" t="s">
        <v>301</v>
      </c>
      <c r="CS123" s="191" t="s">
        <v>302</v>
      </c>
      <c r="CT123" s="191" t="s">
        <v>303</v>
      </c>
      <c r="CU123" s="191" t="s">
        <v>304</v>
      </c>
      <c r="CV123" s="191" t="s">
        <v>305</v>
      </c>
      <c r="CW123" s="191" t="s">
        <v>306</v>
      </c>
      <c r="CX123" s="191" t="s">
        <v>307</v>
      </c>
      <c r="CY123" s="191" t="s">
        <v>308</v>
      </c>
      <c r="CZ123" s="191" t="s">
        <v>309</v>
      </c>
      <c r="DA123" s="191" t="s">
        <v>310</v>
      </c>
      <c r="DB123" s="191"/>
      <c r="DC123" s="191"/>
      <c r="DD123" s="191"/>
      <c r="DE123" s="191"/>
      <c r="DF123" s="191"/>
      <c r="DG123" s="191"/>
      <c r="DH123" s="191"/>
      <c r="DI123" s="191"/>
      <c r="DJ123" s="191"/>
      <c r="DK123" s="191"/>
      <c r="DL123" s="191"/>
      <c r="DM123" s="191"/>
      <c r="DN123" s="191"/>
      <c r="DO123" s="191"/>
      <c r="DP123" s="191"/>
      <c r="DQ123" s="191"/>
      <c r="DR123" s="191"/>
      <c r="DS123" s="191"/>
      <c r="DT123" s="191"/>
      <c r="DU123" s="191"/>
      <c r="DV123" s="191"/>
      <c r="DW123" s="191"/>
      <c r="DX123" s="191"/>
      <c r="DY123" s="191"/>
      <c r="DZ123" s="191"/>
      <c r="EA123" s="191"/>
      <c r="EB123" s="191"/>
      <c r="EC123" s="191"/>
      <c r="ED123" s="191"/>
      <c r="EE123" s="191"/>
      <c r="EF123" s="191"/>
      <c r="EG123" s="191"/>
      <c r="EH123" s="191"/>
      <c r="EI123" s="191"/>
    </row>
    <row r="124" spans="1:139" x14ac:dyDescent="0.35">
      <c r="A124" s="191"/>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c r="AA124" s="191"/>
      <c r="AB124" s="191"/>
      <c r="AC124" s="191"/>
      <c r="AD124" s="191"/>
      <c r="AE124" s="191"/>
      <c r="AF124" s="191"/>
      <c r="AG124" s="191"/>
      <c r="AH124" s="191"/>
      <c r="AI124" s="191"/>
      <c r="AJ124" s="191"/>
      <c r="AK124" s="191"/>
      <c r="AL124" s="191"/>
      <c r="AM124" s="191"/>
      <c r="AN124" s="191"/>
      <c r="AO124" s="191"/>
      <c r="AP124" s="191"/>
      <c r="AQ124" s="191"/>
      <c r="AR124" s="191"/>
      <c r="AS124" s="191"/>
      <c r="AT124" s="191"/>
      <c r="AU124" s="191"/>
      <c r="AV124" s="191"/>
      <c r="AW124" s="191"/>
      <c r="AX124" s="191"/>
      <c r="AY124" s="191"/>
      <c r="AZ124" s="191"/>
      <c r="BA124" s="191"/>
      <c r="BB124" s="191"/>
      <c r="BC124" s="191"/>
      <c r="BD124" s="191"/>
      <c r="BE124" s="191"/>
      <c r="BF124" s="191"/>
      <c r="BG124" s="191"/>
      <c r="BH124" s="191"/>
      <c r="BI124" s="191"/>
      <c r="BJ124" s="191"/>
      <c r="BK124" s="191"/>
      <c r="BL124" s="191"/>
      <c r="BM124" s="191"/>
      <c r="BN124" s="191"/>
      <c r="BO124" s="191"/>
      <c r="BP124" s="191"/>
      <c r="BQ124" s="191"/>
      <c r="BR124" s="191"/>
      <c r="BS124" s="191"/>
      <c r="BT124" s="191"/>
      <c r="BU124" s="191"/>
      <c r="BV124" s="191"/>
      <c r="BW124" s="191"/>
      <c r="BX124" s="191"/>
      <c r="BY124" s="191"/>
      <c r="BZ124" s="191"/>
      <c r="CA124" s="191"/>
      <c r="CB124" s="191"/>
      <c r="CC124" s="191"/>
      <c r="CD124" s="191"/>
      <c r="CE124" s="191"/>
      <c r="CF124" s="191"/>
      <c r="CG124" s="191"/>
      <c r="CH124" s="191"/>
      <c r="CI124" s="191"/>
      <c r="CJ124" s="191"/>
      <c r="CK124" s="191"/>
      <c r="CL124" s="191"/>
      <c r="CM124" s="191"/>
      <c r="CN124" s="191"/>
      <c r="CO124" s="191"/>
      <c r="CP124" s="191"/>
      <c r="CQ124" s="191"/>
      <c r="CR124" s="191"/>
      <c r="CS124" s="191"/>
      <c r="CT124" s="191"/>
      <c r="CU124" s="191"/>
      <c r="CV124" s="191"/>
      <c r="CW124" s="191"/>
      <c r="CX124" s="191"/>
      <c r="CY124" s="191"/>
      <c r="CZ124" s="191"/>
      <c r="DA124" s="191"/>
      <c r="DB124" s="191"/>
      <c r="DC124" s="191"/>
      <c r="DD124" s="191"/>
      <c r="DE124" s="191"/>
      <c r="DF124" s="191"/>
      <c r="DG124" s="191"/>
      <c r="DH124" s="191"/>
      <c r="DI124" s="191"/>
      <c r="DJ124" s="191"/>
      <c r="DK124" s="191"/>
      <c r="DL124" s="191"/>
      <c r="DM124" s="191"/>
      <c r="DN124" s="191"/>
      <c r="DO124" s="191"/>
      <c r="DP124" s="191"/>
      <c r="DQ124" s="191"/>
      <c r="DR124" s="191"/>
      <c r="DS124" s="191"/>
      <c r="DT124" s="191"/>
      <c r="DU124" s="191"/>
      <c r="DV124" s="191"/>
      <c r="DW124" s="191"/>
      <c r="DX124" s="191"/>
      <c r="DY124" s="191"/>
      <c r="DZ124" s="191"/>
      <c r="EA124" s="191"/>
      <c r="EB124" s="191"/>
      <c r="EC124" s="191"/>
      <c r="ED124" s="191"/>
      <c r="EE124" s="191"/>
      <c r="EF124" s="191"/>
      <c r="EG124" s="191"/>
      <c r="EH124" s="191"/>
      <c r="EI124" s="191"/>
    </row>
    <row r="125" spans="1:139" x14ac:dyDescent="0.35">
      <c r="A125" s="191" t="s">
        <v>347</v>
      </c>
      <c r="B125" s="191"/>
      <c r="C125" s="191"/>
      <c r="D125" s="191"/>
      <c r="E125" s="191"/>
      <c r="F125" s="191"/>
      <c r="G125" s="191">
        <f>IF($E$111=G119,1,0)</f>
        <v>0</v>
      </c>
      <c r="H125" s="191">
        <f t="shared" ref="H125:BS125" si="7">IF($E$111=H119,1,0)</f>
        <v>0</v>
      </c>
      <c r="I125" s="191">
        <f t="shared" si="7"/>
        <v>0</v>
      </c>
      <c r="J125" s="191">
        <f t="shared" si="7"/>
        <v>0</v>
      </c>
      <c r="K125" s="191">
        <f t="shared" si="7"/>
        <v>0</v>
      </c>
      <c r="L125" s="191">
        <f t="shared" si="7"/>
        <v>0</v>
      </c>
      <c r="M125" s="191">
        <f t="shared" si="7"/>
        <v>0</v>
      </c>
      <c r="N125" s="191">
        <f t="shared" si="7"/>
        <v>0</v>
      </c>
      <c r="O125" s="191">
        <f t="shared" si="7"/>
        <v>0</v>
      </c>
      <c r="P125" s="191">
        <f t="shared" si="7"/>
        <v>0</v>
      </c>
      <c r="Q125" s="191">
        <f t="shared" si="7"/>
        <v>0</v>
      </c>
      <c r="R125" s="191">
        <f t="shared" si="7"/>
        <v>0</v>
      </c>
      <c r="S125" s="191">
        <f t="shared" si="7"/>
        <v>0</v>
      </c>
      <c r="T125" s="191">
        <f t="shared" si="7"/>
        <v>0</v>
      </c>
      <c r="U125" s="191">
        <f t="shared" si="7"/>
        <v>0</v>
      </c>
      <c r="V125" s="191">
        <f t="shared" si="7"/>
        <v>0</v>
      </c>
      <c r="W125" s="191">
        <f t="shared" si="7"/>
        <v>0</v>
      </c>
      <c r="X125" s="191">
        <f t="shared" si="7"/>
        <v>0</v>
      </c>
      <c r="Y125" s="191">
        <f t="shared" si="7"/>
        <v>0</v>
      </c>
      <c r="Z125" s="191">
        <f t="shared" si="7"/>
        <v>0</v>
      </c>
      <c r="AA125" s="191">
        <f t="shared" si="7"/>
        <v>0</v>
      </c>
      <c r="AB125" s="191">
        <f t="shared" si="7"/>
        <v>0</v>
      </c>
      <c r="AC125" s="191">
        <f t="shared" si="7"/>
        <v>0</v>
      </c>
      <c r="AD125" s="191">
        <f t="shared" si="7"/>
        <v>0</v>
      </c>
      <c r="AE125" s="191">
        <f t="shared" si="7"/>
        <v>0</v>
      </c>
      <c r="AF125" s="191">
        <f t="shared" si="7"/>
        <v>0</v>
      </c>
      <c r="AG125" s="191">
        <f t="shared" si="7"/>
        <v>0</v>
      </c>
      <c r="AH125" s="191">
        <f t="shared" si="7"/>
        <v>0</v>
      </c>
      <c r="AI125" s="191">
        <f t="shared" si="7"/>
        <v>0</v>
      </c>
      <c r="AJ125" s="191">
        <f t="shared" si="7"/>
        <v>0</v>
      </c>
      <c r="AK125" s="191">
        <f t="shared" si="7"/>
        <v>0</v>
      </c>
      <c r="AL125" s="191">
        <f t="shared" si="7"/>
        <v>0</v>
      </c>
      <c r="AM125" s="191">
        <f t="shared" si="7"/>
        <v>0</v>
      </c>
      <c r="AN125" s="191">
        <f t="shared" si="7"/>
        <v>0</v>
      </c>
      <c r="AO125" s="191">
        <f t="shared" si="7"/>
        <v>0</v>
      </c>
      <c r="AP125" s="191">
        <f t="shared" si="7"/>
        <v>0</v>
      </c>
      <c r="AQ125" s="191">
        <f t="shared" si="7"/>
        <v>0</v>
      </c>
      <c r="AR125" s="191">
        <f t="shared" si="7"/>
        <v>0</v>
      </c>
      <c r="AS125" s="191">
        <f t="shared" si="7"/>
        <v>0</v>
      </c>
      <c r="AT125" s="191">
        <f t="shared" si="7"/>
        <v>0</v>
      </c>
      <c r="AU125" s="191">
        <f t="shared" si="7"/>
        <v>0</v>
      </c>
      <c r="AV125" s="191">
        <f t="shared" si="7"/>
        <v>1</v>
      </c>
      <c r="AW125" s="191">
        <f t="shared" si="7"/>
        <v>0</v>
      </c>
      <c r="AX125" s="191">
        <f t="shared" si="7"/>
        <v>0</v>
      </c>
      <c r="AY125" s="191">
        <f t="shared" si="7"/>
        <v>0</v>
      </c>
      <c r="AZ125" s="191">
        <f t="shared" si="7"/>
        <v>0</v>
      </c>
      <c r="BA125" s="191">
        <f t="shared" si="7"/>
        <v>0</v>
      </c>
      <c r="BB125" s="191">
        <f t="shared" si="7"/>
        <v>0</v>
      </c>
      <c r="BC125" s="191">
        <f t="shared" si="7"/>
        <v>0</v>
      </c>
      <c r="BD125" s="191">
        <f t="shared" si="7"/>
        <v>0</v>
      </c>
      <c r="BE125" s="191">
        <f t="shared" si="7"/>
        <v>0</v>
      </c>
      <c r="BF125" s="191">
        <f t="shared" si="7"/>
        <v>0</v>
      </c>
      <c r="BG125" s="191">
        <f t="shared" si="7"/>
        <v>0</v>
      </c>
      <c r="BH125" s="191">
        <f t="shared" si="7"/>
        <v>0</v>
      </c>
      <c r="BI125" s="191">
        <f t="shared" si="7"/>
        <v>0</v>
      </c>
      <c r="BJ125" s="191">
        <f t="shared" si="7"/>
        <v>0</v>
      </c>
      <c r="BK125" s="191">
        <f t="shared" si="7"/>
        <v>0</v>
      </c>
      <c r="BL125" s="191">
        <f t="shared" si="7"/>
        <v>0</v>
      </c>
      <c r="BM125" s="191">
        <f t="shared" si="7"/>
        <v>0</v>
      </c>
      <c r="BN125" s="191">
        <f t="shared" si="7"/>
        <v>0</v>
      </c>
      <c r="BO125" s="191">
        <f t="shared" si="7"/>
        <v>0</v>
      </c>
      <c r="BP125" s="191">
        <f t="shared" si="7"/>
        <v>0</v>
      </c>
      <c r="BQ125" s="191">
        <f t="shared" si="7"/>
        <v>0</v>
      </c>
      <c r="BR125" s="191">
        <f t="shared" si="7"/>
        <v>0</v>
      </c>
      <c r="BS125" s="191">
        <f t="shared" si="7"/>
        <v>0</v>
      </c>
      <c r="BT125" s="191">
        <f t="shared" ref="BT125:DA125" si="8">IF($E$111=BT119,1,0)</f>
        <v>0</v>
      </c>
      <c r="BU125" s="191">
        <f t="shared" si="8"/>
        <v>0</v>
      </c>
      <c r="BV125" s="191">
        <f t="shared" si="8"/>
        <v>0</v>
      </c>
      <c r="BW125" s="191">
        <f t="shared" si="8"/>
        <v>0</v>
      </c>
      <c r="BX125" s="191">
        <f t="shared" si="8"/>
        <v>0</v>
      </c>
      <c r="BY125" s="191">
        <f t="shared" si="8"/>
        <v>0</v>
      </c>
      <c r="BZ125" s="191">
        <f t="shared" si="8"/>
        <v>0</v>
      </c>
      <c r="CA125" s="191">
        <f t="shared" si="8"/>
        <v>0</v>
      </c>
      <c r="CB125" s="191">
        <f t="shared" si="8"/>
        <v>0</v>
      </c>
      <c r="CC125" s="191">
        <f t="shared" si="8"/>
        <v>0</v>
      </c>
      <c r="CD125" s="191">
        <f t="shared" si="8"/>
        <v>0</v>
      </c>
      <c r="CE125" s="191">
        <f t="shared" si="8"/>
        <v>0</v>
      </c>
      <c r="CF125" s="191">
        <f t="shared" si="8"/>
        <v>0</v>
      </c>
      <c r="CG125" s="191">
        <f t="shared" si="8"/>
        <v>0</v>
      </c>
      <c r="CH125" s="191">
        <f t="shared" si="8"/>
        <v>0</v>
      </c>
      <c r="CI125" s="191">
        <f t="shared" si="8"/>
        <v>0</v>
      </c>
      <c r="CJ125" s="191">
        <f t="shared" si="8"/>
        <v>0</v>
      </c>
      <c r="CK125" s="191">
        <f t="shared" si="8"/>
        <v>0</v>
      </c>
      <c r="CL125" s="191">
        <f t="shared" si="8"/>
        <v>0</v>
      </c>
      <c r="CM125" s="191">
        <f t="shared" si="8"/>
        <v>0</v>
      </c>
      <c r="CN125" s="191">
        <f t="shared" si="8"/>
        <v>0</v>
      </c>
      <c r="CO125" s="191">
        <f t="shared" si="8"/>
        <v>0</v>
      </c>
      <c r="CP125" s="191">
        <f t="shared" si="8"/>
        <v>0</v>
      </c>
      <c r="CQ125" s="191">
        <f t="shared" si="8"/>
        <v>0</v>
      </c>
      <c r="CR125" s="191">
        <f t="shared" si="8"/>
        <v>0</v>
      </c>
      <c r="CS125" s="191">
        <f t="shared" si="8"/>
        <v>0</v>
      </c>
      <c r="CT125" s="191">
        <f t="shared" si="8"/>
        <v>0</v>
      </c>
      <c r="CU125" s="191">
        <f t="shared" si="8"/>
        <v>0</v>
      </c>
      <c r="CV125" s="191">
        <f t="shared" si="8"/>
        <v>0</v>
      </c>
      <c r="CW125" s="191">
        <f t="shared" si="8"/>
        <v>0</v>
      </c>
      <c r="CX125" s="191">
        <f t="shared" si="8"/>
        <v>0</v>
      </c>
      <c r="CY125" s="191">
        <f t="shared" si="8"/>
        <v>0</v>
      </c>
      <c r="CZ125" s="191">
        <f t="shared" si="8"/>
        <v>0</v>
      </c>
      <c r="DA125" s="191">
        <f t="shared" si="8"/>
        <v>0</v>
      </c>
      <c r="DB125" s="191"/>
      <c r="DC125" s="191"/>
      <c r="DD125" s="191"/>
      <c r="DE125" s="191"/>
      <c r="DF125" s="191"/>
      <c r="DG125" s="191"/>
      <c r="DH125" s="191"/>
      <c r="DI125" s="191"/>
      <c r="DJ125" s="191"/>
      <c r="DK125" s="191"/>
      <c r="DL125" s="191"/>
      <c r="DM125" s="191"/>
      <c r="DN125" s="191"/>
      <c r="DO125" s="191"/>
      <c r="DP125" s="191"/>
      <c r="DQ125" s="191"/>
      <c r="DR125" s="191"/>
      <c r="DS125" s="191"/>
      <c r="DT125" s="191"/>
      <c r="DU125" s="191"/>
      <c r="DV125" s="191"/>
      <c r="DW125" s="191"/>
      <c r="DX125" s="191"/>
      <c r="DY125" s="191"/>
      <c r="DZ125" s="191"/>
      <c r="EA125" s="191"/>
      <c r="EB125" s="191"/>
      <c r="EC125" s="191"/>
      <c r="ED125" s="191"/>
      <c r="EE125" s="191"/>
      <c r="EF125" s="191"/>
      <c r="EG125" s="191"/>
      <c r="EH125" s="191"/>
      <c r="EI125" s="191"/>
    </row>
    <row r="126" spans="1:139" x14ac:dyDescent="0.35">
      <c r="A126" s="191"/>
      <c r="B126" s="191" t="s">
        <v>348</v>
      </c>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1"/>
      <c r="AE126" s="191"/>
      <c r="AF126" s="191"/>
      <c r="AG126" s="191"/>
      <c r="AH126" s="191"/>
      <c r="AI126" s="191"/>
      <c r="AJ126" s="191"/>
      <c r="AK126" s="191"/>
      <c r="AL126" s="191"/>
      <c r="AM126" s="191"/>
      <c r="AN126" s="191"/>
      <c r="AO126" s="191"/>
      <c r="AP126" s="191"/>
      <c r="AQ126" s="191"/>
      <c r="AR126" s="191"/>
      <c r="AS126" s="191"/>
      <c r="AT126" s="191"/>
      <c r="AU126" s="191"/>
      <c r="AV126" s="191"/>
      <c r="AW126" s="191"/>
      <c r="AX126" s="191"/>
      <c r="AY126" s="191"/>
      <c r="AZ126" s="191"/>
      <c r="BA126" s="191"/>
      <c r="BB126" s="191"/>
      <c r="BC126" s="191"/>
      <c r="BD126" s="191"/>
      <c r="BE126" s="191"/>
      <c r="BF126" s="191"/>
      <c r="BG126" s="191"/>
      <c r="BH126" s="191"/>
      <c r="BI126" s="191"/>
      <c r="BJ126" s="191"/>
      <c r="BK126" s="191"/>
      <c r="BL126" s="191"/>
      <c r="BM126" s="191"/>
      <c r="BN126" s="191"/>
      <c r="BO126" s="191"/>
      <c r="BP126" s="191"/>
      <c r="BQ126" s="191"/>
      <c r="BR126" s="191"/>
      <c r="BS126" s="191"/>
      <c r="BT126" s="191"/>
      <c r="BU126" s="191"/>
      <c r="BV126" s="191"/>
      <c r="BW126" s="191"/>
      <c r="BX126" s="191"/>
      <c r="BY126" s="191"/>
      <c r="BZ126" s="191"/>
      <c r="CA126" s="191"/>
      <c r="CB126" s="191"/>
      <c r="CC126" s="191"/>
      <c r="CD126" s="191"/>
      <c r="CE126" s="191"/>
      <c r="CF126" s="191"/>
      <c r="CG126" s="191"/>
      <c r="CH126" s="191"/>
      <c r="CI126" s="191"/>
      <c r="CJ126" s="191"/>
      <c r="CK126" s="191"/>
      <c r="CL126" s="191"/>
      <c r="CM126" s="191"/>
      <c r="CN126" s="191"/>
      <c r="CO126" s="191"/>
      <c r="CP126" s="191"/>
      <c r="CQ126" s="191"/>
      <c r="CR126" s="191"/>
      <c r="CS126" s="191"/>
      <c r="CT126" s="191"/>
      <c r="CU126" s="191"/>
      <c r="CV126" s="191"/>
      <c r="CW126" s="191"/>
      <c r="CX126" s="191"/>
      <c r="CY126" s="191"/>
      <c r="CZ126" s="191"/>
      <c r="DA126" s="191"/>
      <c r="DB126" s="191"/>
      <c r="DC126" s="191"/>
      <c r="DD126" s="191"/>
      <c r="DE126" s="191"/>
      <c r="DF126" s="191"/>
      <c r="DG126" s="191"/>
      <c r="DH126" s="191"/>
      <c r="DI126" s="191"/>
      <c r="DJ126" s="191"/>
      <c r="DK126" s="191"/>
      <c r="DL126" s="191"/>
      <c r="DM126" s="191"/>
      <c r="DN126" s="191"/>
      <c r="DO126" s="191"/>
      <c r="DP126" s="191"/>
      <c r="DQ126" s="191"/>
      <c r="DR126" s="191"/>
      <c r="DS126" s="191"/>
      <c r="DT126" s="191"/>
      <c r="DU126" s="191"/>
      <c r="DV126" s="191"/>
      <c r="DW126" s="191"/>
      <c r="DX126" s="191"/>
      <c r="DY126" s="191"/>
      <c r="DZ126" s="191"/>
      <c r="EA126" s="191"/>
      <c r="EB126" s="191"/>
      <c r="EC126" s="191"/>
      <c r="ED126" s="191"/>
      <c r="EE126" s="191"/>
      <c r="EF126" s="191"/>
      <c r="EG126" s="191"/>
      <c r="EH126" s="191"/>
      <c r="EI126" s="191"/>
    </row>
    <row r="127" spans="1:139" x14ac:dyDescent="0.35">
      <c r="A127" s="191">
        <f>IF($D$111=B127,1,0)</f>
        <v>0</v>
      </c>
      <c r="B127" s="191">
        <v>1</v>
      </c>
      <c r="C127" s="191" t="s">
        <v>349</v>
      </c>
      <c r="D127" s="191" t="s">
        <v>350</v>
      </c>
      <c r="E127" s="191"/>
      <c r="F127" s="191"/>
      <c r="G127" s="223">
        <f t="shared" ref="G127:G143" si="9">MIN(G$125,$A127)</f>
        <v>0</v>
      </c>
      <c r="H127" s="223">
        <f t="shared" ref="H127:W142" si="10">MIN(H$125,$A127)</f>
        <v>0</v>
      </c>
      <c r="I127" s="224">
        <f t="shared" si="10"/>
        <v>0</v>
      </c>
      <c r="J127" s="224">
        <f t="shared" si="10"/>
        <v>0</v>
      </c>
      <c r="K127" s="225">
        <f t="shared" si="10"/>
        <v>0</v>
      </c>
      <c r="L127" s="225">
        <f t="shared" si="10"/>
        <v>0</v>
      </c>
      <c r="M127" s="225">
        <f t="shared" si="10"/>
        <v>0</v>
      </c>
      <c r="N127" s="225">
        <f t="shared" si="10"/>
        <v>0</v>
      </c>
      <c r="O127" s="226">
        <f t="shared" si="10"/>
        <v>0</v>
      </c>
      <c r="P127" s="226">
        <f t="shared" si="10"/>
        <v>0</v>
      </c>
      <c r="Q127" s="226">
        <f t="shared" si="10"/>
        <v>0</v>
      </c>
      <c r="R127" s="226">
        <f t="shared" si="10"/>
        <v>0</v>
      </c>
      <c r="S127" s="226">
        <f t="shared" si="10"/>
        <v>0</v>
      </c>
      <c r="T127" s="226">
        <f t="shared" si="10"/>
        <v>0</v>
      </c>
      <c r="U127" s="227">
        <f t="shared" si="10"/>
        <v>0</v>
      </c>
      <c r="V127" s="227">
        <f t="shared" si="10"/>
        <v>0</v>
      </c>
      <c r="W127" s="227">
        <f t="shared" si="10"/>
        <v>0</v>
      </c>
      <c r="X127" s="227">
        <f t="shared" ref="X127:AM142" si="11">MIN(X$125,$A127)</f>
        <v>0</v>
      </c>
      <c r="Y127" s="227">
        <f t="shared" si="11"/>
        <v>0</v>
      </c>
      <c r="Z127" s="227">
        <f t="shared" si="11"/>
        <v>0</v>
      </c>
      <c r="AA127" s="227">
        <f t="shared" si="11"/>
        <v>0</v>
      </c>
      <c r="AB127" s="227">
        <f t="shared" si="11"/>
        <v>0</v>
      </c>
      <c r="AC127" s="228">
        <f t="shared" si="11"/>
        <v>0</v>
      </c>
      <c r="AD127" s="228">
        <f t="shared" si="11"/>
        <v>0</v>
      </c>
      <c r="AE127" s="228">
        <f t="shared" si="11"/>
        <v>0</v>
      </c>
      <c r="AF127" s="228">
        <f t="shared" si="11"/>
        <v>0</v>
      </c>
      <c r="AG127" s="228">
        <f t="shared" si="11"/>
        <v>0</v>
      </c>
      <c r="AH127" s="228">
        <f t="shared" si="11"/>
        <v>0</v>
      </c>
      <c r="AI127" s="228">
        <f t="shared" si="11"/>
        <v>0</v>
      </c>
      <c r="AJ127" s="228">
        <f t="shared" si="11"/>
        <v>0</v>
      </c>
      <c r="AK127" s="228">
        <f t="shared" si="11"/>
        <v>0</v>
      </c>
      <c r="AL127" s="228">
        <f t="shared" si="11"/>
        <v>0</v>
      </c>
      <c r="AM127" s="228">
        <f t="shared" si="11"/>
        <v>0</v>
      </c>
      <c r="AN127" s="228">
        <f t="shared" ref="AN127:BC142" si="12">MIN(AN$125,$A127)</f>
        <v>0</v>
      </c>
      <c r="AO127" s="228">
        <f t="shared" si="12"/>
        <v>0</v>
      </c>
      <c r="AP127" s="228">
        <f t="shared" si="12"/>
        <v>0</v>
      </c>
      <c r="AQ127" s="228">
        <f t="shared" si="12"/>
        <v>0</v>
      </c>
      <c r="AR127" s="228">
        <f t="shared" si="12"/>
        <v>0</v>
      </c>
      <c r="AS127" s="228">
        <f t="shared" si="12"/>
        <v>0</v>
      </c>
      <c r="AT127" s="228">
        <f t="shared" si="12"/>
        <v>0</v>
      </c>
      <c r="AU127" s="228">
        <f t="shared" si="12"/>
        <v>0</v>
      </c>
      <c r="AV127" s="228">
        <f t="shared" si="12"/>
        <v>0</v>
      </c>
      <c r="AW127" s="223">
        <f t="shared" si="12"/>
        <v>0</v>
      </c>
      <c r="AX127" s="223">
        <f t="shared" si="12"/>
        <v>0</v>
      </c>
      <c r="AY127" s="223">
        <f t="shared" si="12"/>
        <v>0</v>
      </c>
      <c r="AZ127" s="223">
        <f t="shared" si="12"/>
        <v>0</v>
      </c>
      <c r="BA127" s="223">
        <f t="shared" si="12"/>
        <v>0</v>
      </c>
      <c r="BB127" s="223">
        <f t="shared" si="12"/>
        <v>0</v>
      </c>
      <c r="BC127" s="223">
        <f t="shared" si="12"/>
        <v>0</v>
      </c>
      <c r="BD127" s="223">
        <f t="shared" ref="BD127:BS142" si="13">MIN(BD$125,$A127)</f>
        <v>0</v>
      </c>
      <c r="BE127" s="223">
        <f t="shared" si="13"/>
        <v>0</v>
      </c>
      <c r="BF127" s="223">
        <f t="shared" si="13"/>
        <v>0</v>
      </c>
      <c r="BG127" s="223">
        <f t="shared" si="13"/>
        <v>0</v>
      </c>
      <c r="BH127" s="223">
        <f t="shared" si="13"/>
        <v>0</v>
      </c>
      <c r="BI127" s="223">
        <f t="shared" si="13"/>
        <v>0</v>
      </c>
      <c r="BJ127" s="223">
        <f t="shared" si="13"/>
        <v>0</v>
      </c>
      <c r="BK127" s="223">
        <f t="shared" si="13"/>
        <v>0</v>
      </c>
      <c r="BL127" s="223">
        <f t="shared" si="13"/>
        <v>0</v>
      </c>
      <c r="BM127" s="223">
        <f t="shared" si="13"/>
        <v>0</v>
      </c>
      <c r="BN127" s="223">
        <f t="shared" si="13"/>
        <v>0</v>
      </c>
      <c r="BO127" s="223">
        <f t="shared" si="13"/>
        <v>0</v>
      </c>
      <c r="BP127" s="223">
        <f t="shared" si="13"/>
        <v>0</v>
      </c>
      <c r="BQ127" s="223">
        <f t="shared" si="13"/>
        <v>0</v>
      </c>
      <c r="BR127" s="223">
        <f t="shared" si="13"/>
        <v>0</v>
      </c>
      <c r="BS127" s="223">
        <f t="shared" si="13"/>
        <v>0</v>
      </c>
      <c r="BT127" s="223">
        <f t="shared" ref="BT127:CI142" si="14">MIN(BT$125,$A127)</f>
        <v>0</v>
      </c>
      <c r="BU127" s="223">
        <f t="shared" si="14"/>
        <v>0</v>
      </c>
      <c r="BV127" s="223">
        <f t="shared" si="14"/>
        <v>0</v>
      </c>
      <c r="BW127" s="223">
        <f t="shared" si="14"/>
        <v>0</v>
      </c>
      <c r="BX127" s="223">
        <f t="shared" si="14"/>
        <v>0</v>
      </c>
      <c r="BY127" s="223">
        <f t="shared" si="14"/>
        <v>0</v>
      </c>
      <c r="BZ127" s="223">
        <f t="shared" si="14"/>
        <v>0</v>
      </c>
      <c r="CA127" s="223">
        <f t="shared" si="14"/>
        <v>0</v>
      </c>
      <c r="CB127" s="223">
        <f t="shared" si="14"/>
        <v>0</v>
      </c>
      <c r="CC127" s="223">
        <f t="shared" si="14"/>
        <v>0</v>
      </c>
      <c r="CD127" s="223">
        <f t="shared" si="14"/>
        <v>0</v>
      </c>
      <c r="CE127" s="223">
        <f t="shared" si="14"/>
        <v>0</v>
      </c>
      <c r="CF127" s="223">
        <f t="shared" si="14"/>
        <v>0</v>
      </c>
      <c r="CG127" s="223">
        <f t="shared" si="14"/>
        <v>0</v>
      </c>
      <c r="CH127" s="223">
        <f t="shared" si="14"/>
        <v>0</v>
      </c>
      <c r="CI127" s="223">
        <f t="shared" si="14"/>
        <v>0</v>
      </c>
      <c r="CJ127" s="223">
        <f t="shared" ref="CJ127:CY142" si="15">MIN(CJ$125,$A127)</f>
        <v>0</v>
      </c>
      <c r="CK127" s="223">
        <f t="shared" si="15"/>
        <v>0</v>
      </c>
      <c r="CL127" s="223">
        <f t="shared" si="15"/>
        <v>0</v>
      </c>
      <c r="CM127" s="223">
        <f t="shared" si="15"/>
        <v>0</v>
      </c>
      <c r="CN127" s="223">
        <f t="shared" si="15"/>
        <v>0</v>
      </c>
      <c r="CO127" s="223">
        <f t="shared" si="15"/>
        <v>0</v>
      </c>
      <c r="CP127" s="223">
        <f t="shared" si="15"/>
        <v>0</v>
      </c>
      <c r="CQ127" s="223">
        <f t="shared" si="15"/>
        <v>0</v>
      </c>
      <c r="CR127" s="223">
        <f t="shared" si="15"/>
        <v>0</v>
      </c>
      <c r="CS127" s="223">
        <f t="shared" si="15"/>
        <v>0</v>
      </c>
      <c r="CT127" s="223">
        <f t="shared" si="15"/>
        <v>0</v>
      </c>
      <c r="CU127" s="223">
        <f t="shared" si="15"/>
        <v>0</v>
      </c>
      <c r="CV127" s="223">
        <f t="shared" si="15"/>
        <v>0</v>
      </c>
      <c r="CW127" s="223">
        <f t="shared" si="15"/>
        <v>0</v>
      </c>
      <c r="CX127" s="223">
        <f t="shared" si="15"/>
        <v>0</v>
      </c>
      <c r="CY127" s="223">
        <f t="shared" si="15"/>
        <v>0</v>
      </c>
      <c r="CZ127" s="223">
        <f t="shared" ref="CZ127:DA146" si="16">MIN(CZ$125,$A127)</f>
        <v>0</v>
      </c>
      <c r="DA127" s="223">
        <f t="shared" si="16"/>
        <v>0</v>
      </c>
      <c r="DB127" s="191"/>
      <c r="DC127" s="191"/>
      <c r="DD127" s="191"/>
      <c r="DE127" s="191"/>
      <c r="DF127" s="191"/>
      <c r="DG127" s="191"/>
      <c r="DH127" s="191"/>
      <c r="DI127" s="191"/>
      <c r="DJ127" s="191"/>
      <c r="DK127" s="191"/>
      <c r="DL127" s="191"/>
      <c r="DM127" s="191"/>
      <c r="DN127" s="191"/>
      <c r="DO127" s="191"/>
      <c r="DP127" s="191"/>
      <c r="DQ127" s="191"/>
      <c r="DR127" s="191"/>
      <c r="DS127" s="191" t="s">
        <v>351</v>
      </c>
      <c r="DT127" s="191"/>
      <c r="DU127" s="191"/>
      <c r="DV127" s="191"/>
      <c r="DW127" s="191"/>
      <c r="DX127" s="191"/>
      <c r="DY127" s="191"/>
      <c r="DZ127" s="191"/>
      <c r="EA127" s="191" t="s">
        <v>352</v>
      </c>
      <c r="EB127" s="191"/>
      <c r="EC127" s="191"/>
      <c r="ED127" s="191"/>
      <c r="EE127" s="191"/>
      <c r="EF127" s="191"/>
      <c r="EG127" s="191"/>
      <c r="EH127" s="191"/>
      <c r="EI127" s="191"/>
    </row>
    <row r="128" spans="1:139" x14ac:dyDescent="0.35">
      <c r="A128" s="191">
        <f t="shared" ref="A128:A191" si="17">IF($D$111=B128,1,0)</f>
        <v>0</v>
      </c>
      <c r="B128" s="191">
        <f>B127+1</f>
        <v>2</v>
      </c>
      <c r="C128" s="191" t="s">
        <v>353</v>
      </c>
      <c r="D128" s="191" t="s">
        <v>354</v>
      </c>
      <c r="E128" s="191"/>
      <c r="F128" s="191"/>
      <c r="G128" s="229">
        <f t="shared" si="9"/>
        <v>0</v>
      </c>
      <c r="H128" s="229">
        <f t="shared" si="10"/>
        <v>0</v>
      </c>
      <c r="I128" s="224">
        <f t="shared" si="10"/>
        <v>0</v>
      </c>
      <c r="J128" s="224">
        <f t="shared" si="10"/>
        <v>0</v>
      </c>
      <c r="K128" s="225">
        <f t="shared" si="10"/>
        <v>0</v>
      </c>
      <c r="L128" s="225">
        <f t="shared" si="10"/>
        <v>0</v>
      </c>
      <c r="M128" s="225">
        <f t="shared" si="10"/>
        <v>0</v>
      </c>
      <c r="N128" s="225">
        <f t="shared" si="10"/>
        <v>0</v>
      </c>
      <c r="O128" s="226">
        <f t="shared" si="10"/>
        <v>0</v>
      </c>
      <c r="P128" s="226">
        <f t="shared" si="10"/>
        <v>0</v>
      </c>
      <c r="Q128" s="226">
        <f t="shared" si="10"/>
        <v>0</v>
      </c>
      <c r="R128" s="226">
        <f t="shared" si="10"/>
        <v>0</v>
      </c>
      <c r="S128" s="226">
        <f t="shared" si="10"/>
        <v>0</v>
      </c>
      <c r="T128" s="226">
        <f t="shared" si="10"/>
        <v>0</v>
      </c>
      <c r="U128" s="226">
        <f t="shared" si="10"/>
        <v>0</v>
      </c>
      <c r="V128" s="227">
        <f t="shared" si="10"/>
        <v>0</v>
      </c>
      <c r="W128" s="227">
        <f t="shared" si="10"/>
        <v>0</v>
      </c>
      <c r="X128" s="227">
        <f t="shared" si="11"/>
        <v>0</v>
      </c>
      <c r="Y128" s="227">
        <f t="shared" si="11"/>
        <v>0</v>
      </c>
      <c r="Z128" s="227">
        <f t="shared" si="11"/>
        <v>0</v>
      </c>
      <c r="AA128" s="227">
        <f t="shared" si="11"/>
        <v>0</v>
      </c>
      <c r="AB128" s="227">
        <f t="shared" si="11"/>
        <v>0</v>
      </c>
      <c r="AC128" s="228">
        <f t="shared" si="11"/>
        <v>0</v>
      </c>
      <c r="AD128" s="228">
        <f t="shared" si="11"/>
        <v>0</v>
      </c>
      <c r="AE128" s="228">
        <f t="shared" si="11"/>
        <v>0</v>
      </c>
      <c r="AF128" s="228">
        <f t="shared" si="11"/>
        <v>0</v>
      </c>
      <c r="AG128" s="228">
        <f t="shared" si="11"/>
        <v>0</v>
      </c>
      <c r="AH128" s="228">
        <f t="shared" si="11"/>
        <v>0</v>
      </c>
      <c r="AI128" s="228">
        <f t="shared" si="11"/>
        <v>0</v>
      </c>
      <c r="AJ128" s="228">
        <f t="shared" si="11"/>
        <v>0</v>
      </c>
      <c r="AK128" s="228">
        <f t="shared" si="11"/>
        <v>0</v>
      </c>
      <c r="AL128" s="228">
        <f t="shared" si="11"/>
        <v>0</v>
      </c>
      <c r="AM128" s="228">
        <f t="shared" si="11"/>
        <v>0</v>
      </c>
      <c r="AN128" s="228">
        <f t="shared" si="12"/>
        <v>0</v>
      </c>
      <c r="AO128" s="228">
        <f t="shared" si="12"/>
        <v>0</v>
      </c>
      <c r="AP128" s="228">
        <f t="shared" si="12"/>
        <v>0</v>
      </c>
      <c r="AQ128" s="228">
        <f t="shared" si="12"/>
        <v>0</v>
      </c>
      <c r="AR128" s="228">
        <f t="shared" si="12"/>
        <v>0</v>
      </c>
      <c r="AS128" s="228">
        <f t="shared" si="12"/>
        <v>0</v>
      </c>
      <c r="AT128" s="228">
        <f t="shared" si="12"/>
        <v>0</v>
      </c>
      <c r="AU128" s="228">
        <f t="shared" si="12"/>
        <v>0</v>
      </c>
      <c r="AV128" s="228">
        <f t="shared" si="12"/>
        <v>0</v>
      </c>
      <c r="AW128" s="223">
        <f t="shared" si="12"/>
        <v>0</v>
      </c>
      <c r="AX128" s="223">
        <f t="shared" si="12"/>
        <v>0</v>
      </c>
      <c r="AY128" s="223">
        <f t="shared" si="12"/>
        <v>0</v>
      </c>
      <c r="AZ128" s="223">
        <f t="shared" si="12"/>
        <v>0</v>
      </c>
      <c r="BA128" s="223">
        <f t="shared" si="12"/>
        <v>0</v>
      </c>
      <c r="BB128" s="223">
        <f t="shared" si="12"/>
        <v>0</v>
      </c>
      <c r="BC128" s="223">
        <f t="shared" si="12"/>
        <v>0</v>
      </c>
      <c r="BD128" s="223">
        <f t="shared" si="13"/>
        <v>0</v>
      </c>
      <c r="BE128" s="223">
        <f t="shared" si="13"/>
        <v>0</v>
      </c>
      <c r="BF128" s="223">
        <f t="shared" si="13"/>
        <v>0</v>
      </c>
      <c r="BG128" s="223">
        <f t="shared" si="13"/>
        <v>0</v>
      </c>
      <c r="BH128" s="223">
        <f t="shared" si="13"/>
        <v>0</v>
      </c>
      <c r="BI128" s="223">
        <f t="shared" si="13"/>
        <v>0</v>
      </c>
      <c r="BJ128" s="223">
        <f t="shared" si="13"/>
        <v>0</v>
      </c>
      <c r="BK128" s="223">
        <f t="shared" si="13"/>
        <v>0</v>
      </c>
      <c r="BL128" s="223">
        <f t="shared" si="13"/>
        <v>0</v>
      </c>
      <c r="BM128" s="223">
        <f t="shared" si="13"/>
        <v>0</v>
      </c>
      <c r="BN128" s="223">
        <f t="shared" si="13"/>
        <v>0</v>
      </c>
      <c r="BO128" s="223">
        <f t="shared" si="13"/>
        <v>0</v>
      </c>
      <c r="BP128" s="223">
        <f t="shared" si="13"/>
        <v>0</v>
      </c>
      <c r="BQ128" s="223">
        <f t="shared" si="13"/>
        <v>0</v>
      </c>
      <c r="BR128" s="223">
        <f t="shared" si="13"/>
        <v>0</v>
      </c>
      <c r="BS128" s="223">
        <f t="shared" si="13"/>
        <v>0</v>
      </c>
      <c r="BT128" s="223">
        <f t="shared" si="14"/>
        <v>0</v>
      </c>
      <c r="BU128" s="223">
        <f t="shared" si="14"/>
        <v>0</v>
      </c>
      <c r="BV128" s="223">
        <f t="shared" si="14"/>
        <v>0</v>
      </c>
      <c r="BW128" s="223">
        <f t="shared" si="14"/>
        <v>0</v>
      </c>
      <c r="BX128" s="223">
        <f t="shared" si="14"/>
        <v>0</v>
      </c>
      <c r="BY128" s="223">
        <f t="shared" si="14"/>
        <v>0</v>
      </c>
      <c r="BZ128" s="223">
        <f t="shared" si="14"/>
        <v>0</v>
      </c>
      <c r="CA128" s="223">
        <f t="shared" si="14"/>
        <v>0</v>
      </c>
      <c r="CB128" s="223">
        <f t="shared" si="14"/>
        <v>0</v>
      </c>
      <c r="CC128" s="223">
        <f t="shared" si="14"/>
        <v>0</v>
      </c>
      <c r="CD128" s="223">
        <f t="shared" si="14"/>
        <v>0</v>
      </c>
      <c r="CE128" s="223">
        <f t="shared" si="14"/>
        <v>0</v>
      </c>
      <c r="CF128" s="223">
        <f t="shared" si="14"/>
        <v>0</v>
      </c>
      <c r="CG128" s="223">
        <f t="shared" si="14"/>
        <v>0</v>
      </c>
      <c r="CH128" s="223">
        <f t="shared" si="14"/>
        <v>0</v>
      </c>
      <c r="CI128" s="223">
        <f t="shared" si="14"/>
        <v>0</v>
      </c>
      <c r="CJ128" s="223">
        <f t="shared" si="15"/>
        <v>0</v>
      </c>
      <c r="CK128" s="223">
        <f t="shared" si="15"/>
        <v>0</v>
      </c>
      <c r="CL128" s="223">
        <f t="shared" si="15"/>
        <v>0</v>
      </c>
      <c r="CM128" s="223">
        <f t="shared" si="15"/>
        <v>0</v>
      </c>
      <c r="CN128" s="223">
        <f t="shared" si="15"/>
        <v>0</v>
      </c>
      <c r="CO128" s="223">
        <f t="shared" si="15"/>
        <v>0</v>
      </c>
      <c r="CP128" s="223">
        <f t="shared" si="15"/>
        <v>0</v>
      </c>
      <c r="CQ128" s="223">
        <f t="shared" si="15"/>
        <v>0</v>
      </c>
      <c r="CR128" s="223">
        <f t="shared" si="15"/>
        <v>0</v>
      </c>
      <c r="CS128" s="223">
        <f t="shared" si="15"/>
        <v>0</v>
      </c>
      <c r="CT128" s="223">
        <f t="shared" si="15"/>
        <v>0</v>
      </c>
      <c r="CU128" s="223">
        <f t="shared" si="15"/>
        <v>0</v>
      </c>
      <c r="CV128" s="223">
        <f t="shared" si="15"/>
        <v>0</v>
      </c>
      <c r="CW128" s="223">
        <f t="shared" si="15"/>
        <v>0</v>
      </c>
      <c r="CX128" s="223">
        <f t="shared" si="15"/>
        <v>0</v>
      </c>
      <c r="CY128" s="223">
        <f t="shared" si="15"/>
        <v>0</v>
      </c>
      <c r="CZ128" s="223">
        <f t="shared" si="16"/>
        <v>0</v>
      </c>
      <c r="DA128" s="223">
        <f t="shared" si="16"/>
        <v>0</v>
      </c>
      <c r="DB128" s="191"/>
      <c r="DC128" s="191"/>
      <c r="DD128" s="191"/>
      <c r="DE128" s="191"/>
      <c r="DF128" s="191"/>
      <c r="DG128" s="191"/>
      <c r="DH128" s="191"/>
      <c r="DI128" s="191"/>
      <c r="DJ128" s="191"/>
      <c r="DK128" s="191"/>
      <c r="DL128" s="191"/>
      <c r="DM128" s="191"/>
      <c r="DN128" s="191"/>
      <c r="DO128" s="191"/>
      <c r="DP128" s="191"/>
      <c r="DQ128" s="191"/>
      <c r="DR128" s="191"/>
      <c r="DS128" s="230" t="str">
        <f t="shared" ref="DS128:DS159" si="18">IF($C$111=$B$112,C127,IF($C$111=$B$113,D127,IF($C$111=$B$114,E127,"")))</f>
        <v>49N</v>
      </c>
      <c r="DT128" s="191"/>
      <c r="DU128" s="191"/>
      <c r="DV128" s="191"/>
      <c r="DW128" s="191"/>
      <c r="DX128" s="191"/>
      <c r="DY128" s="191"/>
      <c r="DZ128" s="191"/>
      <c r="EA128" s="230">
        <f>IF($C$111=$B$112,G$121,IF($C$111=$B$113,G$122,IF($C$111=$B$114,G$123,"")))</f>
        <v>0</v>
      </c>
      <c r="EB128" s="191"/>
      <c r="EC128" s="191"/>
      <c r="ED128" s="191"/>
      <c r="EE128" s="191"/>
      <c r="EF128" s="191"/>
      <c r="EG128" s="191"/>
      <c r="EH128" s="191"/>
      <c r="EI128" s="191"/>
    </row>
    <row r="129" spans="1:139" x14ac:dyDescent="0.35">
      <c r="A129" s="191">
        <f t="shared" si="17"/>
        <v>0</v>
      </c>
      <c r="B129" s="191">
        <f t="shared" ref="B129:B192" si="19">B128+1</f>
        <v>3</v>
      </c>
      <c r="C129" s="191" t="s">
        <v>355</v>
      </c>
      <c r="D129" s="191" t="s">
        <v>356</v>
      </c>
      <c r="E129" s="191"/>
      <c r="F129" s="191"/>
      <c r="G129" s="223">
        <f t="shared" si="9"/>
        <v>0</v>
      </c>
      <c r="H129" s="223">
        <f t="shared" si="10"/>
        <v>0</v>
      </c>
      <c r="I129" s="224">
        <f t="shared" si="10"/>
        <v>0</v>
      </c>
      <c r="J129" s="224">
        <f t="shared" si="10"/>
        <v>0</v>
      </c>
      <c r="K129" s="225">
        <f t="shared" si="10"/>
        <v>0</v>
      </c>
      <c r="L129" s="225">
        <f t="shared" si="10"/>
        <v>0</v>
      </c>
      <c r="M129" s="225">
        <f t="shared" si="10"/>
        <v>0</v>
      </c>
      <c r="N129" s="225">
        <f t="shared" si="10"/>
        <v>0</v>
      </c>
      <c r="O129" s="226">
        <f t="shared" si="10"/>
        <v>0</v>
      </c>
      <c r="P129" s="226">
        <f t="shared" si="10"/>
        <v>0</v>
      </c>
      <c r="Q129" s="226">
        <f t="shared" si="10"/>
        <v>0</v>
      </c>
      <c r="R129" s="226">
        <f t="shared" si="10"/>
        <v>0</v>
      </c>
      <c r="S129" s="226">
        <f t="shared" si="10"/>
        <v>0</v>
      </c>
      <c r="T129" s="226">
        <f t="shared" si="10"/>
        <v>0</v>
      </c>
      <c r="U129" s="226">
        <f t="shared" si="10"/>
        <v>0</v>
      </c>
      <c r="V129" s="227">
        <f t="shared" si="10"/>
        <v>0</v>
      </c>
      <c r="W129" s="227">
        <f t="shared" si="10"/>
        <v>0</v>
      </c>
      <c r="X129" s="227">
        <f t="shared" si="11"/>
        <v>0</v>
      </c>
      <c r="Y129" s="227">
        <f t="shared" si="11"/>
        <v>0</v>
      </c>
      <c r="Z129" s="227">
        <f t="shared" si="11"/>
        <v>0</v>
      </c>
      <c r="AA129" s="227">
        <f t="shared" si="11"/>
        <v>0</v>
      </c>
      <c r="AB129" s="228">
        <f t="shared" si="11"/>
        <v>0</v>
      </c>
      <c r="AC129" s="228">
        <f t="shared" si="11"/>
        <v>0</v>
      </c>
      <c r="AD129" s="228">
        <f t="shared" si="11"/>
        <v>0</v>
      </c>
      <c r="AE129" s="228">
        <f t="shared" si="11"/>
        <v>0</v>
      </c>
      <c r="AF129" s="228">
        <f t="shared" si="11"/>
        <v>0</v>
      </c>
      <c r="AG129" s="228">
        <f t="shared" si="11"/>
        <v>0</v>
      </c>
      <c r="AH129" s="228">
        <f t="shared" si="11"/>
        <v>0</v>
      </c>
      <c r="AI129" s="228">
        <f t="shared" si="11"/>
        <v>0</v>
      </c>
      <c r="AJ129" s="228">
        <f t="shared" si="11"/>
        <v>0</v>
      </c>
      <c r="AK129" s="228">
        <f t="shared" si="11"/>
        <v>0</v>
      </c>
      <c r="AL129" s="228">
        <f t="shared" si="11"/>
        <v>0</v>
      </c>
      <c r="AM129" s="228">
        <f t="shared" si="11"/>
        <v>0</v>
      </c>
      <c r="AN129" s="228">
        <f t="shared" si="12"/>
        <v>0</v>
      </c>
      <c r="AO129" s="228">
        <f t="shared" si="12"/>
        <v>0</v>
      </c>
      <c r="AP129" s="228">
        <f t="shared" si="12"/>
        <v>0</v>
      </c>
      <c r="AQ129" s="228">
        <f t="shared" si="12"/>
        <v>0</v>
      </c>
      <c r="AR129" s="228">
        <f t="shared" si="12"/>
        <v>0</v>
      </c>
      <c r="AS129" s="228">
        <f t="shared" si="12"/>
        <v>0</v>
      </c>
      <c r="AT129" s="228">
        <f t="shared" si="12"/>
        <v>0</v>
      </c>
      <c r="AU129" s="228">
        <f t="shared" si="12"/>
        <v>0</v>
      </c>
      <c r="AV129" s="228">
        <f t="shared" si="12"/>
        <v>0</v>
      </c>
      <c r="AW129" s="223">
        <f t="shared" si="12"/>
        <v>0</v>
      </c>
      <c r="AX129" s="223">
        <f t="shared" si="12"/>
        <v>0</v>
      </c>
      <c r="AY129" s="223">
        <f t="shared" si="12"/>
        <v>0</v>
      </c>
      <c r="AZ129" s="223">
        <f t="shared" si="12"/>
        <v>0</v>
      </c>
      <c r="BA129" s="223">
        <f t="shared" si="12"/>
        <v>0</v>
      </c>
      <c r="BB129" s="223">
        <f t="shared" si="12"/>
        <v>0</v>
      </c>
      <c r="BC129" s="223">
        <f t="shared" si="12"/>
        <v>0</v>
      </c>
      <c r="BD129" s="223">
        <f t="shared" si="13"/>
        <v>0</v>
      </c>
      <c r="BE129" s="223">
        <f t="shared" si="13"/>
        <v>0</v>
      </c>
      <c r="BF129" s="223">
        <f t="shared" si="13"/>
        <v>0</v>
      </c>
      <c r="BG129" s="223">
        <f t="shared" si="13"/>
        <v>0</v>
      </c>
      <c r="BH129" s="223">
        <f t="shared" si="13"/>
        <v>0</v>
      </c>
      <c r="BI129" s="223">
        <f t="shared" si="13"/>
        <v>0</v>
      </c>
      <c r="BJ129" s="223">
        <f t="shared" si="13"/>
        <v>0</v>
      </c>
      <c r="BK129" s="223">
        <f t="shared" si="13"/>
        <v>0</v>
      </c>
      <c r="BL129" s="223">
        <f t="shared" si="13"/>
        <v>0</v>
      </c>
      <c r="BM129" s="223">
        <f t="shared" si="13"/>
        <v>0</v>
      </c>
      <c r="BN129" s="223">
        <f t="shared" si="13"/>
        <v>0</v>
      </c>
      <c r="BO129" s="223">
        <f t="shared" si="13"/>
        <v>0</v>
      </c>
      <c r="BP129" s="223">
        <f t="shared" si="13"/>
        <v>0</v>
      </c>
      <c r="BQ129" s="223">
        <f t="shared" si="13"/>
        <v>0</v>
      </c>
      <c r="BR129" s="223">
        <f t="shared" si="13"/>
        <v>0</v>
      </c>
      <c r="BS129" s="223">
        <f t="shared" si="13"/>
        <v>0</v>
      </c>
      <c r="BT129" s="223">
        <f t="shared" si="14"/>
        <v>0</v>
      </c>
      <c r="BU129" s="223">
        <f t="shared" si="14"/>
        <v>0</v>
      </c>
      <c r="BV129" s="223">
        <f t="shared" si="14"/>
        <v>0</v>
      </c>
      <c r="BW129" s="223">
        <f t="shared" si="14"/>
        <v>0</v>
      </c>
      <c r="BX129" s="223">
        <f t="shared" si="14"/>
        <v>0</v>
      </c>
      <c r="BY129" s="223">
        <f t="shared" si="14"/>
        <v>0</v>
      </c>
      <c r="BZ129" s="223">
        <f t="shared" si="14"/>
        <v>0</v>
      </c>
      <c r="CA129" s="223">
        <f t="shared" si="14"/>
        <v>0</v>
      </c>
      <c r="CB129" s="223">
        <f t="shared" si="14"/>
        <v>0</v>
      </c>
      <c r="CC129" s="223">
        <f t="shared" si="14"/>
        <v>0</v>
      </c>
      <c r="CD129" s="223">
        <f t="shared" si="14"/>
        <v>0</v>
      </c>
      <c r="CE129" s="223">
        <f t="shared" si="14"/>
        <v>0</v>
      </c>
      <c r="CF129" s="223">
        <f t="shared" si="14"/>
        <v>0</v>
      </c>
      <c r="CG129" s="223">
        <f t="shared" si="14"/>
        <v>0</v>
      </c>
      <c r="CH129" s="223">
        <f t="shared" si="14"/>
        <v>0</v>
      </c>
      <c r="CI129" s="223">
        <f t="shared" si="14"/>
        <v>0</v>
      </c>
      <c r="CJ129" s="223">
        <f t="shared" si="15"/>
        <v>0</v>
      </c>
      <c r="CK129" s="223">
        <f t="shared" si="15"/>
        <v>0</v>
      </c>
      <c r="CL129" s="223">
        <f t="shared" si="15"/>
        <v>0</v>
      </c>
      <c r="CM129" s="223">
        <f t="shared" si="15"/>
        <v>0</v>
      </c>
      <c r="CN129" s="223">
        <f t="shared" si="15"/>
        <v>0</v>
      </c>
      <c r="CO129" s="223">
        <f t="shared" si="15"/>
        <v>0</v>
      </c>
      <c r="CP129" s="223">
        <f t="shared" si="15"/>
        <v>0</v>
      </c>
      <c r="CQ129" s="223">
        <f t="shared" si="15"/>
        <v>0</v>
      </c>
      <c r="CR129" s="223">
        <f t="shared" si="15"/>
        <v>0</v>
      </c>
      <c r="CS129" s="223">
        <f t="shared" si="15"/>
        <v>0</v>
      </c>
      <c r="CT129" s="223">
        <f t="shared" si="15"/>
        <v>0</v>
      </c>
      <c r="CU129" s="223">
        <f t="shared" si="15"/>
        <v>0</v>
      </c>
      <c r="CV129" s="223">
        <f t="shared" si="15"/>
        <v>0</v>
      </c>
      <c r="CW129" s="223">
        <f t="shared" si="15"/>
        <v>0</v>
      </c>
      <c r="CX129" s="223">
        <f t="shared" si="15"/>
        <v>0</v>
      </c>
      <c r="CY129" s="223">
        <f t="shared" si="15"/>
        <v>0</v>
      </c>
      <c r="CZ129" s="223">
        <f t="shared" si="16"/>
        <v>0</v>
      </c>
      <c r="DA129" s="223">
        <f t="shared" si="16"/>
        <v>0</v>
      </c>
      <c r="DB129" s="191"/>
      <c r="DC129" s="191"/>
      <c r="DD129" s="191"/>
      <c r="DE129" s="191"/>
      <c r="DF129" s="191"/>
      <c r="DG129" s="191"/>
      <c r="DH129" s="191"/>
      <c r="DI129" s="191"/>
      <c r="DJ129" s="191"/>
      <c r="DK129" s="191"/>
      <c r="DL129" s="191"/>
      <c r="DM129" s="191"/>
      <c r="DN129" s="191"/>
      <c r="DO129" s="191"/>
      <c r="DP129" s="191"/>
      <c r="DQ129" s="191"/>
      <c r="DR129" s="191"/>
      <c r="DS129" s="230" t="str">
        <f t="shared" si="18"/>
        <v>48N</v>
      </c>
      <c r="DT129" s="191"/>
      <c r="DU129" s="191"/>
      <c r="DV129" s="191"/>
      <c r="DW129" s="191"/>
      <c r="DX129" s="191"/>
      <c r="DY129" s="191"/>
      <c r="DZ129" s="191"/>
      <c r="EA129" s="231">
        <f>IF($C$111=$B$112,H$121,IF($C$111=$B$113,H$122,IF($C$111=$B$114,H$123,"")))</f>
        <v>0</v>
      </c>
      <c r="EB129" s="191"/>
      <c r="EC129" s="191"/>
      <c r="ED129" s="191"/>
      <c r="EE129" s="191"/>
      <c r="EF129" s="191"/>
      <c r="EG129" s="191"/>
      <c r="EH129" s="191"/>
      <c r="EI129" s="191"/>
    </row>
    <row r="130" spans="1:139" x14ac:dyDescent="0.35">
      <c r="A130" s="191">
        <f t="shared" si="17"/>
        <v>0</v>
      </c>
      <c r="B130" s="191">
        <f t="shared" si="19"/>
        <v>4</v>
      </c>
      <c r="C130" s="191" t="s">
        <v>357</v>
      </c>
      <c r="D130" s="191" t="s">
        <v>358</v>
      </c>
      <c r="E130" s="191"/>
      <c r="F130" s="191"/>
      <c r="G130" s="223">
        <f t="shared" si="9"/>
        <v>0</v>
      </c>
      <c r="H130" s="223">
        <f t="shared" si="10"/>
        <v>0</v>
      </c>
      <c r="I130" s="224">
        <f t="shared" si="10"/>
        <v>0</v>
      </c>
      <c r="J130" s="224">
        <f t="shared" si="10"/>
        <v>0</v>
      </c>
      <c r="K130" s="225">
        <f t="shared" si="10"/>
        <v>0</v>
      </c>
      <c r="L130" s="225">
        <f t="shared" si="10"/>
        <v>0</v>
      </c>
      <c r="M130" s="225">
        <f t="shared" si="10"/>
        <v>0</v>
      </c>
      <c r="N130" s="225">
        <f t="shared" si="10"/>
        <v>0</v>
      </c>
      <c r="O130" s="226">
        <f t="shared" si="10"/>
        <v>0</v>
      </c>
      <c r="P130" s="226">
        <f t="shared" si="10"/>
        <v>0</v>
      </c>
      <c r="Q130" s="226">
        <f t="shared" si="10"/>
        <v>0</v>
      </c>
      <c r="R130" s="226">
        <f t="shared" si="10"/>
        <v>0</v>
      </c>
      <c r="S130" s="226">
        <f t="shared" si="10"/>
        <v>0</v>
      </c>
      <c r="T130" s="226">
        <f t="shared" si="10"/>
        <v>0</v>
      </c>
      <c r="U130" s="226">
        <f t="shared" si="10"/>
        <v>0</v>
      </c>
      <c r="V130" s="226">
        <f t="shared" si="10"/>
        <v>0</v>
      </c>
      <c r="W130" s="227">
        <f t="shared" si="10"/>
        <v>0</v>
      </c>
      <c r="X130" s="227">
        <f t="shared" si="11"/>
        <v>0</v>
      </c>
      <c r="Y130" s="227">
        <f t="shared" si="11"/>
        <v>0</v>
      </c>
      <c r="Z130" s="227">
        <f t="shared" si="11"/>
        <v>0</v>
      </c>
      <c r="AA130" s="227">
        <f t="shared" si="11"/>
        <v>0</v>
      </c>
      <c r="AB130" s="228">
        <f t="shared" si="11"/>
        <v>0</v>
      </c>
      <c r="AC130" s="228">
        <f t="shared" si="11"/>
        <v>0</v>
      </c>
      <c r="AD130" s="228">
        <f t="shared" si="11"/>
        <v>0</v>
      </c>
      <c r="AE130" s="228">
        <f t="shared" si="11"/>
        <v>0</v>
      </c>
      <c r="AF130" s="228">
        <f t="shared" si="11"/>
        <v>0</v>
      </c>
      <c r="AG130" s="228">
        <f t="shared" si="11"/>
        <v>0</v>
      </c>
      <c r="AH130" s="228">
        <f t="shared" si="11"/>
        <v>0</v>
      </c>
      <c r="AI130" s="228">
        <f t="shared" si="11"/>
        <v>0</v>
      </c>
      <c r="AJ130" s="228">
        <f t="shared" si="11"/>
        <v>0</v>
      </c>
      <c r="AK130" s="228">
        <f t="shared" si="11"/>
        <v>0</v>
      </c>
      <c r="AL130" s="228">
        <f t="shared" si="11"/>
        <v>0</v>
      </c>
      <c r="AM130" s="228">
        <f t="shared" si="11"/>
        <v>0</v>
      </c>
      <c r="AN130" s="228">
        <f t="shared" si="12"/>
        <v>0</v>
      </c>
      <c r="AO130" s="228">
        <f t="shared" si="12"/>
        <v>0</v>
      </c>
      <c r="AP130" s="228">
        <f t="shared" si="12"/>
        <v>0</v>
      </c>
      <c r="AQ130" s="228">
        <f t="shared" si="12"/>
        <v>0</v>
      </c>
      <c r="AR130" s="228">
        <f t="shared" si="12"/>
        <v>0</v>
      </c>
      <c r="AS130" s="228">
        <f t="shared" si="12"/>
        <v>0</v>
      </c>
      <c r="AT130" s="228">
        <f t="shared" si="12"/>
        <v>0</v>
      </c>
      <c r="AU130" s="228">
        <f t="shared" si="12"/>
        <v>0</v>
      </c>
      <c r="AV130" s="228">
        <f t="shared" si="12"/>
        <v>0</v>
      </c>
      <c r="AW130" s="223">
        <f t="shared" si="12"/>
        <v>0</v>
      </c>
      <c r="AX130" s="223">
        <f t="shared" si="12"/>
        <v>0</v>
      </c>
      <c r="AY130" s="223">
        <f t="shared" si="12"/>
        <v>0</v>
      </c>
      <c r="AZ130" s="223">
        <f t="shared" si="12"/>
        <v>0</v>
      </c>
      <c r="BA130" s="223">
        <f t="shared" si="12"/>
        <v>0</v>
      </c>
      <c r="BB130" s="223">
        <f t="shared" si="12"/>
        <v>0</v>
      </c>
      <c r="BC130" s="223">
        <f t="shared" si="12"/>
        <v>0</v>
      </c>
      <c r="BD130" s="223">
        <f t="shared" si="13"/>
        <v>0</v>
      </c>
      <c r="BE130" s="223">
        <f t="shared" si="13"/>
        <v>0</v>
      </c>
      <c r="BF130" s="223">
        <f t="shared" si="13"/>
        <v>0</v>
      </c>
      <c r="BG130" s="223">
        <f t="shared" si="13"/>
        <v>0</v>
      </c>
      <c r="BH130" s="223">
        <f t="shared" si="13"/>
        <v>0</v>
      </c>
      <c r="BI130" s="223">
        <f t="shared" si="13"/>
        <v>0</v>
      </c>
      <c r="BJ130" s="223">
        <f t="shared" si="13"/>
        <v>0</v>
      </c>
      <c r="BK130" s="223">
        <f t="shared" si="13"/>
        <v>0</v>
      </c>
      <c r="BL130" s="223">
        <f t="shared" si="13"/>
        <v>0</v>
      </c>
      <c r="BM130" s="223">
        <f t="shared" si="13"/>
        <v>0</v>
      </c>
      <c r="BN130" s="223">
        <f t="shared" si="13"/>
        <v>0</v>
      </c>
      <c r="BO130" s="223">
        <f t="shared" si="13"/>
        <v>0</v>
      </c>
      <c r="BP130" s="223">
        <f t="shared" si="13"/>
        <v>0</v>
      </c>
      <c r="BQ130" s="223">
        <f t="shared" si="13"/>
        <v>0</v>
      </c>
      <c r="BR130" s="223">
        <f t="shared" si="13"/>
        <v>0</v>
      </c>
      <c r="BS130" s="223">
        <f t="shared" si="13"/>
        <v>0</v>
      </c>
      <c r="BT130" s="223">
        <f t="shared" si="14"/>
        <v>0</v>
      </c>
      <c r="BU130" s="223">
        <f t="shared" si="14"/>
        <v>0</v>
      </c>
      <c r="BV130" s="223">
        <f t="shared" si="14"/>
        <v>0</v>
      </c>
      <c r="BW130" s="223">
        <f t="shared" si="14"/>
        <v>0</v>
      </c>
      <c r="BX130" s="223">
        <f t="shared" si="14"/>
        <v>0</v>
      </c>
      <c r="BY130" s="223">
        <f t="shared" si="14"/>
        <v>0</v>
      </c>
      <c r="BZ130" s="223">
        <f t="shared" si="14"/>
        <v>0</v>
      </c>
      <c r="CA130" s="223">
        <f t="shared" si="14"/>
        <v>0</v>
      </c>
      <c r="CB130" s="223">
        <f t="shared" si="14"/>
        <v>0</v>
      </c>
      <c r="CC130" s="223">
        <f t="shared" si="14"/>
        <v>0</v>
      </c>
      <c r="CD130" s="223">
        <f t="shared" si="14"/>
        <v>0</v>
      </c>
      <c r="CE130" s="223">
        <f t="shared" si="14"/>
        <v>0</v>
      </c>
      <c r="CF130" s="223">
        <f t="shared" si="14"/>
        <v>0</v>
      </c>
      <c r="CG130" s="223">
        <f t="shared" si="14"/>
        <v>0</v>
      </c>
      <c r="CH130" s="223">
        <f t="shared" si="14"/>
        <v>0</v>
      </c>
      <c r="CI130" s="223">
        <f t="shared" si="14"/>
        <v>0</v>
      </c>
      <c r="CJ130" s="223">
        <f t="shared" si="15"/>
        <v>0</v>
      </c>
      <c r="CK130" s="223">
        <f t="shared" si="15"/>
        <v>0</v>
      </c>
      <c r="CL130" s="223">
        <f t="shared" si="15"/>
        <v>0</v>
      </c>
      <c r="CM130" s="223">
        <f t="shared" si="15"/>
        <v>0</v>
      </c>
      <c r="CN130" s="223">
        <f t="shared" si="15"/>
        <v>0</v>
      </c>
      <c r="CO130" s="223">
        <f t="shared" si="15"/>
        <v>0</v>
      </c>
      <c r="CP130" s="223">
        <f t="shared" si="15"/>
        <v>0</v>
      </c>
      <c r="CQ130" s="223">
        <f t="shared" si="15"/>
        <v>0</v>
      </c>
      <c r="CR130" s="223">
        <f t="shared" si="15"/>
        <v>0</v>
      </c>
      <c r="CS130" s="223">
        <f t="shared" si="15"/>
        <v>0</v>
      </c>
      <c r="CT130" s="223">
        <f t="shared" si="15"/>
        <v>0</v>
      </c>
      <c r="CU130" s="223">
        <f t="shared" si="15"/>
        <v>0</v>
      </c>
      <c r="CV130" s="223">
        <f t="shared" si="15"/>
        <v>0</v>
      </c>
      <c r="CW130" s="223">
        <f t="shared" si="15"/>
        <v>0</v>
      </c>
      <c r="CX130" s="223">
        <f t="shared" si="15"/>
        <v>0</v>
      </c>
      <c r="CY130" s="223">
        <f t="shared" si="15"/>
        <v>0</v>
      </c>
      <c r="CZ130" s="223">
        <f t="shared" si="16"/>
        <v>0</v>
      </c>
      <c r="DA130" s="223">
        <f t="shared" si="16"/>
        <v>0</v>
      </c>
      <c r="DB130" s="191"/>
      <c r="DC130" s="191"/>
      <c r="DD130" s="191"/>
      <c r="DE130" s="191"/>
      <c r="DF130" s="191"/>
      <c r="DG130" s="191"/>
      <c r="DH130" s="191"/>
      <c r="DI130" s="191"/>
      <c r="DJ130" s="191"/>
      <c r="DK130" s="191"/>
      <c r="DL130" s="191"/>
      <c r="DM130" s="191"/>
      <c r="DN130" s="191"/>
      <c r="DO130" s="191"/>
      <c r="DP130" s="191"/>
      <c r="DQ130" s="191"/>
      <c r="DR130" s="191"/>
      <c r="DS130" s="230" t="str">
        <f t="shared" si="18"/>
        <v>47N</v>
      </c>
      <c r="DT130" s="191"/>
      <c r="DU130" s="191"/>
      <c r="DV130" s="191"/>
      <c r="DW130" s="191"/>
      <c r="DX130" s="191"/>
      <c r="DY130" s="191"/>
      <c r="DZ130" s="191"/>
      <c r="EA130" s="231">
        <f>IF($C$111=$B$112,I$121,IF($C$111=$B$113,I$122,IF($C$111=$B$114,I$123,"")))</f>
        <v>0</v>
      </c>
      <c r="EB130" s="191"/>
      <c r="EC130" s="191"/>
      <c r="ED130" s="191"/>
      <c r="EE130" s="191"/>
      <c r="EF130" s="191"/>
      <c r="EG130" s="191"/>
      <c r="EH130" s="191"/>
      <c r="EI130" s="191"/>
    </row>
    <row r="131" spans="1:139" x14ac:dyDescent="0.35">
      <c r="A131" s="191">
        <f t="shared" si="17"/>
        <v>0</v>
      </c>
      <c r="B131" s="191">
        <f t="shared" si="19"/>
        <v>5</v>
      </c>
      <c r="C131" s="191" t="s">
        <v>359</v>
      </c>
      <c r="D131" s="191" t="s">
        <v>360</v>
      </c>
      <c r="E131" s="191"/>
      <c r="F131" s="191"/>
      <c r="G131" s="223">
        <f t="shared" si="9"/>
        <v>0</v>
      </c>
      <c r="H131" s="223">
        <f t="shared" si="10"/>
        <v>0</v>
      </c>
      <c r="I131" s="224">
        <f t="shared" si="10"/>
        <v>0</v>
      </c>
      <c r="J131" s="224">
        <f t="shared" si="10"/>
        <v>0</v>
      </c>
      <c r="K131" s="225">
        <f t="shared" si="10"/>
        <v>0</v>
      </c>
      <c r="L131" s="225">
        <f t="shared" si="10"/>
        <v>0</v>
      </c>
      <c r="M131" s="225">
        <f t="shared" si="10"/>
        <v>0</v>
      </c>
      <c r="N131" s="225">
        <f t="shared" si="10"/>
        <v>0</v>
      </c>
      <c r="O131" s="226">
        <f t="shared" si="10"/>
        <v>0</v>
      </c>
      <c r="P131" s="226">
        <f t="shared" si="10"/>
        <v>0</v>
      </c>
      <c r="Q131" s="226">
        <f t="shared" si="10"/>
        <v>0</v>
      </c>
      <c r="R131" s="226">
        <f t="shared" si="10"/>
        <v>0</v>
      </c>
      <c r="S131" s="226">
        <f t="shared" si="10"/>
        <v>0</v>
      </c>
      <c r="T131" s="226">
        <f t="shared" si="10"/>
        <v>0</v>
      </c>
      <c r="U131" s="226">
        <f t="shared" si="10"/>
        <v>0</v>
      </c>
      <c r="V131" s="226">
        <f t="shared" si="10"/>
        <v>0</v>
      </c>
      <c r="W131" s="227">
        <f t="shared" si="10"/>
        <v>0</v>
      </c>
      <c r="X131" s="227">
        <f t="shared" si="11"/>
        <v>0</v>
      </c>
      <c r="Y131" s="227">
        <f t="shared" si="11"/>
        <v>0</v>
      </c>
      <c r="Z131" s="227">
        <f t="shared" si="11"/>
        <v>0</v>
      </c>
      <c r="AA131" s="227">
        <f t="shared" si="11"/>
        <v>0</v>
      </c>
      <c r="AB131" s="228">
        <f t="shared" si="11"/>
        <v>0</v>
      </c>
      <c r="AC131" s="228">
        <f t="shared" si="11"/>
        <v>0</v>
      </c>
      <c r="AD131" s="228">
        <f t="shared" si="11"/>
        <v>0</v>
      </c>
      <c r="AE131" s="228">
        <f t="shared" si="11"/>
        <v>0</v>
      </c>
      <c r="AF131" s="228">
        <f t="shared" si="11"/>
        <v>0</v>
      </c>
      <c r="AG131" s="228">
        <f t="shared" si="11"/>
        <v>0</v>
      </c>
      <c r="AH131" s="228">
        <f t="shared" si="11"/>
        <v>0</v>
      </c>
      <c r="AI131" s="228">
        <f t="shared" si="11"/>
        <v>0</v>
      </c>
      <c r="AJ131" s="228">
        <f t="shared" si="11"/>
        <v>0</v>
      </c>
      <c r="AK131" s="228">
        <f t="shared" si="11"/>
        <v>0</v>
      </c>
      <c r="AL131" s="228">
        <f t="shared" si="11"/>
        <v>0</v>
      </c>
      <c r="AM131" s="228">
        <f t="shared" si="11"/>
        <v>0</v>
      </c>
      <c r="AN131" s="228">
        <f t="shared" si="12"/>
        <v>0</v>
      </c>
      <c r="AO131" s="228">
        <f t="shared" si="12"/>
        <v>0</v>
      </c>
      <c r="AP131" s="228">
        <f t="shared" si="12"/>
        <v>0</v>
      </c>
      <c r="AQ131" s="228">
        <f t="shared" si="12"/>
        <v>0</v>
      </c>
      <c r="AR131" s="228">
        <f t="shared" si="12"/>
        <v>0</v>
      </c>
      <c r="AS131" s="228">
        <f t="shared" si="12"/>
        <v>0</v>
      </c>
      <c r="AT131" s="228">
        <f t="shared" si="12"/>
        <v>0</v>
      </c>
      <c r="AU131" s="228">
        <f t="shared" si="12"/>
        <v>0</v>
      </c>
      <c r="AV131" s="228">
        <f t="shared" si="12"/>
        <v>0</v>
      </c>
      <c r="AW131" s="223">
        <f t="shared" si="12"/>
        <v>0</v>
      </c>
      <c r="AX131" s="223">
        <f t="shared" si="12"/>
        <v>0</v>
      </c>
      <c r="AY131" s="223">
        <f t="shared" si="12"/>
        <v>0</v>
      </c>
      <c r="AZ131" s="223">
        <f t="shared" si="12"/>
        <v>0</v>
      </c>
      <c r="BA131" s="223">
        <f t="shared" si="12"/>
        <v>0</v>
      </c>
      <c r="BB131" s="223">
        <f t="shared" si="12"/>
        <v>0</v>
      </c>
      <c r="BC131" s="223">
        <f t="shared" si="12"/>
        <v>0</v>
      </c>
      <c r="BD131" s="223">
        <f t="shared" si="13"/>
        <v>0</v>
      </c>
      <c r="BE131" s="223">
        <f t="shared" si="13"/>
        <v>0</v>
      </c>
      <c r="BF131" s="223">
        <f t="shared" si="13"/>
        <v>0</v>
      </c>
      <c r="BG131" s="223">
        <f t="shared" si="13"/>
        <v>0</v>
      </c>
      <c r="BH131" s="223">
        <f t="shared" si="13"/>
        <v>0</v>
      </c>
      <c r="BI131" s="223">
        <f t="shared" si="13"/>
        <v>0</v>
      </c>
      <c r="BJ131" s="223">
        <f t="shared" si="13"/>
        <v>0</v>
      </c>
      <c r="BK131" s="223">
        <f t="shared" si="13"/>
        <v>0</v>
      </c>
      <c r="BL131" s="223">
        <f t="shared" si="13"/>
        <v>0</v>
      </c>
      <c r="BM131" s="223">
        <f t="shared" si="13"/>
        <v>0</v>
      </c>
      <c r="BN131" s="223">
        <f t="shared" si="13"/>
        <v>0</v>
      </c>
      <c r="BO131" s="223">
        <f t="shared" si="13"/>
        <v>0</v>
      </c>
      <c r="BP131" s="223">
        <f t="shared" si="13"/>
        <v>0</v>
      </c>
      <c r="BQ131" s="223">
        <f t="shared" si="13"/>
        <v>0</v>
      </c>
      <c r="BR131" s="223">
        <f t="shared" si="13"/>
        <v>0</v>
      </c>
      <c r="BS131" s="223">
        <f t="shared" si="13"/>
        <v>0</v>
      </c>
      <c r="BT131" s="223">
        <f t="shared" si="14"/>
        <v>0</v>
      </c>
      <c r="BU131" s="223">
        <f t="shared" si="14"/>
        <v>0</v>
      </c>
      <c r="BV131" s="223">
        <f t="shared" si="14"/>
        <v>0</v>
      </c>
      <c r="BW131" s="223">
        <f t="shared" si="14"/>
        <v>0</v>
      </c>
      <c r="BX131" s="223">
        <f t="shared" si="14"/>
        <v>0</v>
      </c>
      <c r="BY131" s="223">
        <f t="shared" si="14"/>
        <v>0</v>
      </c>
      <c r="BZ131" s="223">
        <f t="shared" si="14"/>
        <v>0</v>
      </c>
      <c r="CA131" s="223">
        <f t="shared" si="14"/>
        <v>0</v>
      </c>
      <c r="CB131" s="223">
        <f t="shared" si="14"/>
        <v>0</v>
      </c>
      <c r="CC131" s="223">
        <f t="shared" si="14"/>
        <v>0</v>
      </c>
      <c r="CD131" s="223">
        <f t="shared" si="14"/>
        <v>0</v>
      </c>
      <c r="CE131" s="223">
        <f t="shared" si="14"/>
        <v>0</v>
      </c>
      <c r="CF131" s="223">
        <f t="shared" si="14"/>
        <v>0</v>
      </c>
      <c r="CG131" s="223">
        <f t="shared" si="14"/>
        <v>0</v>
      </c>
      <c r="CH131" s="223">
        <f t="shared" si="14"/>
        <v>0</v>
      </c>
      <c r="CI131" s="223">
        <f t="shared" si="14"/>
        <v>0</v>
      </c>
      <c r="CJ131" s="223">
        <f t="shared" si="15"/>
        <v>0</v>
      </c>
      <c r="CK131" s="223">
        <f t="shared" si="15"/>
        <v>0</v>
      </c>
      <c r="CL131" s="223">
        <f t="shared" si="15"/>
        <v>0</v>
      </c>
      <c r="CM131" s="223">
        <f t="shared" si="15"/>
        <v>0</v>
      </c>
      <c r="CN131" s="223">
        <f t="shared" si="15"/>
        <v>0</v>
      </c>
      <c r="CO131" s="223">
        <f t="shared" si="15"/>
        <v>0</v>
      </c>
      <c r="CP131" s="223">
        <f t="shared" si="15"/>
        <v>0</v>
      </c>
      <c r="CQ131" s="223">
        <f t="shared" si="15"/>
        <v>0</v>
      </c>
      <c r="CR131" s="223">
        <f t="shared" si="15"/>
        <v>0</v>
      </c>
      <c r="CS131" s="223">
        <f t="shared" si="15"/>
        <v>0</v>
      </c>
      <c r="CT131" s="223">
        <f t="shared" si="15"/>
        <v>0</v>
      </c>
      <c r="CU131" s="223">
        <f t="shared" si="15"/>
        <v>0</v>
      </c>
      <c r="CV131" s="223">
        <f t="shared" si="15"/>
        <v>0</v>
      </c>
      <c r="CW131" s="223">
        <f t="shared" si="15"/>
        <v>0</v>
      </c>
      <c r="CX131" s="223">
        <f t="shared" si="15"/>
        <v>0</v>
      </c>
      <c r="CY131" s="223">
        <f t="shared" si="15"/>
        <v>0</v>
      </c>
      <c r="CZ131" s="223">
        <f t="shared" si="16"/>
        <v>0</v>
      </c>
      <c r="DA131" s="223">
        <f t="shared" si="16"/>
        <v>0</v>
      </c>
      <c r="DB131" s="191"/>
      <c r="DC131" s="191"/>
      <c r="DD131" s="191"/>
      <c r="DE131" s="191"/>
      <c r="DF131" s="191"/>
      <c r="DG131" s="191"/>
      <c r="DH131" s="191"/>
      <c r="DI131" s="191"/>
      <c r="DJ131" s="191"/>
      <c r="DK131" s="191"/>
      <c r="DL131" s="191"/>
      <c r="DM131" s="191"/>
      <c r="DN131" s="191"/>
      <c r="DO131" s="191"/>
      <c r="DP131" s="191"/>
      <c r="DQ131" s="191"/>
      <c r="DR131" s="191"/>
      <c r="DS131" s="230" t="str">
        <f t="shared" si="18"/>
        <v>46N</v>
      </c>
      <c r="DT131" s="191"/>
      <c r="DU131" s="191"/>
      <c r="DV131" s="191"/>
      <c r="DW131" s="191"/>
      <c r="DX131" s="191"/>
      <c r="DY131" s="191"/>
      <c r="DZ131" s="191"/>
      <c r="EA131" s="231">
        <f>IF($C$111=$B$112,J$121,IF($C$111=$B$113,J$122,IF($C$111=$B$114,J$123,"")))</f>
        <v>0</v>
      </c>
      <c r="EB131" s="191"/>
      <c r="EC131" s="191"/>
      <c r="ED131" s="191"/>
      <c r="EE131" s="191"/>
      <c r="EF131" s="191"/>
      <c r="EG131" s="191"/>
      <c r="EH131" s="191"/>
      <c r="EI131" s="191"/>
    </row>
    <row r="132" spans="1:139" x14ac:dyDescent="0.35">
      <c r="A132" s="191">
        <f t="shared" si="17"/>
        <v>0</v>
      </c>
      <c r="B132" s="191">
        <f t="shared" si="19"/>
        <v>6</v>
      </c>
      <c r="C132" s="191" t="s">
        <v>361</v>
      </c>
      <c r="D132" s="191" t="s">
        <v>362</v>
      </c>
      <c r="E132" s="191"/>
      <c r="F132" s="191"/>
      <c r="G132" s="223">
        <f t="shared" si="9"/>
        <v>0</v>
      </c>
      <c r="H132" s="223">
        <f t="shared" si="10"/>
        <v>0</v>
      </c>
      <c r="I132" s="224">
        <f t="shared" si="10"/>
        <v>0</v>
      </c>
      <c r="J132" s="224">
        <f t="shared" si="10"/>
        <v>0</v>
      </c>
      <c r="K132" s="224">
        <f t="shared" si="10"/>
        <v>0</v>
      </c>
      <c r="L132" s="225">
        <f t="shared" si="10"/>
        <v>0</v>
      </c>
      <c r="M132" s="225">
        <f t="shared" si="10"/>
        <v>0</v>
      </c>
      <c r="N132" s="225">
        <f t="shared" si="10"/>
        <v>0</v>
      </c>
      <c r="O132" s="226">
        <f t="shared" si="10"/>
        <v>0</v>
      </c>
      <c r="P132" s="226">
        <f t="shared" si="10"/>
        <v>0</v>
      </c>
      <c r="Q132" s="226">
        <f t="shared" si="10"/>
        <v>0</v>
      </c>
      <c r="R132" s="226">
        <f t="shared" si="10"/>
        <v>0</v>
      </c>
      <c r="S132" s="226">
        <f t="shared" si="10"/>
        <v>0</v>
      </c>
      <c r="T132" s="226">
        <f t="shared" si="10"/>
        <v>0</v>
      </c>
      <c r="U132" s="226">
        <f t="shared" si="10"/>
        <v>0</v>
      </c>
      <c r="V132" s="226">
        <f t="shared" si="10"/>
        <v>0</v>
      </c>
      <c r="W132" s="226">
        <f t="shared" si="10"/>
        <v>0</v>
      </c>
      <c r="X132" s="227">
        <f t="shared" si="11"/>
        <v>0</v>
      </c>
      <c r="Y132" s="227">
        <f t="shared" si="11"/>
        <v>0</v>
      </c>
      <c r="Z132" s="227">
        <f t="shared" si="11"/>
        <v>0</v>
      </c>
      <c r="AA132" s="227">
        <f t="shared" si="11"/>
        <v>0</v>
      </c>
      <c r="AB132" s="227">
        <f t="shared" si="11"/>
        <v>0</v>
      </c>
      <c r="AC132" s="228">
        <f t="shared" si="11"/>
        <v>0</v>
      </c>
      <c r="AD132" s="228">
        <f t="shared" si="11"/>
        <v>0</v>
      </c>
      <c r="AE132" s="228">
        <f t="shared" si="11"/>
        <v>0</v>
      </c>
      <c r="AF132" s="228">
        <f t="shared" si="11"/>
        <v>0</v>
      </c>
      <c r="AG132" s="228">
        <f t="shared" si="11"/>
        <v>0</v>
      </c>
      <c r="AH132" s="228">
        <f t="shared" si="11"/>
        <v>0</v>
      </c>
      <c r="AI132" s="228">
        <f t="shared" si="11"/>
        <v>0</v>
      </c>
      <c r="AJ132" s="228">
        <f t="shared" si="11"/>
        <v>0</v>
      </c>
      <c r="AK132" s="228">
        <f t="shared" si="11"/>
        <v>0</v>
      </c>
      <c r="AL132" s="228">
        <f t="shared" si="11"/>
        <v>0</v>
      </c>
      <c r="AM132" s="228">
        <f t="shared" si="11"/>
        <v>0</v>
      </c>
      <c r="AN132" s="228">
        <f t="shared" si="12"/>
        <v>0</v>
      </c>
      <c r="AO132" s="228">
        <f t="shared" si="12"/>
        <v>0</v>
      </c>
      <c r="AP132" s="228">
        <f t="shared" si="12"/>
        <v>0</v>
      </c>
      <c r="AQ132" s="228">
        <f t="shared" si="12"/>
        <v>0</v>
      </c>
      <c r="AR132" s="228">
        <f t="shared" si="12"/>
        <v>0</v>
      </c>
      <c r="AS132" s="228">
        <f t="shared" si="12"/>
        <v>0</v>
      </c>
      <c r="AT132" s="228">
        <f t="shared" si="12"/>
        <v>0</v>
      </c>
      <c r="AU132" s="228">
        <f t="shared" si="12"/>
        <v>0</v>
      </c>
      <c r="AV132" s="228">
        <f t="shared" si="12"/>
        <v>0</v>
      </c>
      <c r="AW132" s="223">
        <f t="shared" si="12"/>
        <v>0</v>
      </c>
      <c r="AX132" s="223">
        <f t="shared" si="12"/>
        <v>0</v>
      </c>
      <c r="AY132" s="223">
        <f t="shared" si="12"/>
        <v>0</v>
      </c>
      <c r="AZ132" s="223">
        <f t="shared" si="12"/>
        <v>0</v>
      </c>
      <c r="BA132" s="223">
        <f t="shared" si="12"/>
        <v>0</v>
      </c>
      <c r="BB132" s="223">
        <f t="shared" si="12"/>
        <v>0</v>
      </c>
      <c r="BC132" s="223">
        <f t="shared" si="12"/>
        <v>0</v>
      </c>
      <c r="BD132" s="223">
        <f t="shared" si="13"/>
        <v>0</v>
      </c>
      <c r="BE132" s="223">
        <f t="shared" si="13"/>
        <v>0</v>
      </c>
      <c r="BF132" s="223">
        <f t="shared" si="13"/>
        <v>0</v>
      </c>
      <c r="BG132" s="223">
        <f t="shared" si="13"/>
        <v>0</v>
      </c>
      <c r="BH132" s="223">
        <f t="shared" si="13"/>
        <v>0</v>
      </c>
      <c r="BI132" s="223">
        <f t="shared" si="13"/>
        <v>0</v>
      </c>
      <c r="BJ132" s="223">
        <f t="shared" si="13"/>
        <v>0</v>
      </c>
      <c r="BK132" s="223">
        <f t="shared" si="13"/>
        <v>0</v>
      </c>
      <c r="BL132" s="223">
        <f t="shared" si="13"/>
        <v>0</v>
      </c>
      <c r="BM132" s="223">
        <f t="shared" si="13"/>
        <v>0</v>
      </c>
      <c r="BN132" s="223">
        <f t="shared" si="13"/>
        <v>0</v>
      </c>
      <c r="BO132" s="223">
        <f t="shared" si="13"/>
        <v>0</v>
      </c>
      <c r="BP132" s="223">
        <f t="shared" si="13"/>
        <v>0</v>
      </c>
      <c r="BQ132" s="223">
        <f t="shared" si="13"/>
        <v>0</v>
      </c>
      <c r="BR132" s="223">
        <f t="shared" si="13"/>
        <v>0</v>
      </c>
      <c r="BS132" s="223">
        <f t="shared" si="13"/>
        <v>0</v>
      </c>
      <c r="BT132" s="223">
        <f t="shared" si="14"/>
        <v>0</v>
      </c>
      <c r="BU132" s="223">
        <f t="shared" si="14"/>
        <v>0</v>
      </c>
      <c r="BV132" s="223">
        <f t="shared" si="14"/>
        <v>0</v>
      </c>
      <c r="BW132" s="223">
        <f t="shared" si="14"/>
        <v>0</v>
      </c>
      <c r="BX132" s="223">
        <f t="shared" si="14"/>
        <v>0</v>
      </c>
      <c r="BY132" s="223">
        <f t="shared" si="14"/>
        <v>0</v>
      </c>
      <c r="BZ132" s="223">
        <f t="shared" si="14"/>
        <v>0</v>
      </c>
      <c r="CA132" s="223">
        <f t="shared" si="14"/>
        <v>0</v>
      </c>
      <c r="CB132" s="223">
        <f t="shared" si="14"/>
        <v>0</v>
      </c>
      <c r="CC132" s="223">
        <f t="shared" si="14"/>
        <v>0</v>
      </c>
      <c r="CD132" s="223">
        <f t="shared" si="14"/>
        <v>0</v>
      </c>
      <c r="CE132" s="223">
        <f t="shared" si="14"/>
        <v>0</v>
      </c>
      <c r="CF132" s="223">
        <f t="shared" si="14"/>
        <v>0</v>
      </c>
      <c r="CG132" s="223">
        <f t="shared" si="14"/>
        <v>0</v>
      </c>
      <c r="CH132" s="223">
        <f t="shared" si="14"/>
        <v>0</v>
      </c>
      <c r="CI132" s="223">
        <f t="shared" si="14"/>
        <v>0</v>
      </c>
      <c r="CJ132" s="223">
        <f t="shared" si="15"/>
        <v>0</v>
      </c>
      <c r="CK132" s="223">
        <f t="shared" si="15"/>
        <v>0</v>
      </c>
      <c r="CL132" s="223">
        <f t="shared" si="15"/>
        <v>0</v>
      </c>
      <c r="CM132" s="223">
        <f t="shared" si="15"/>
        <v>0</v>
      </c>
      <c r="CN132" s="223">
        <f t="shared" si="15"/>
        <v>0</v>
      </c>
      <c r="CO132" s="223">
        <f t="shared" si="15"/>
        <v>0</v>
      </c>
      <c r="CP132" s="223">
        <f t="shared" si="15"/>
        <v>0</v>
      </c>
      <c r="CQ132" s="223">
        <f t="shared" si="15"/>
        <v>0</v>
      </c>
      <c r="CR132" s="223">
        <f t="shared" si="15"/>
        <v>0</v>
      </c>
      <c r="CS132" s="223">
        <f t="shared" si="15"/>
        <v>0</v>
      </c>
      <c r="CT132" s="223">
        <f t="shared" si="15"/>
        <v>0</v>
      </c>
      <c r="CU132" s="223">
        <f t="shared" si="15"/>
        <v>0</v>
      </c>
      <c r="CV132" s="223">
        <f t="shared" si="15"/>
        <v>0</v>
      </c>
      <c r="CW132" s="223">
        <f t="shared" si="15"/>
        <v>0</v>
      </c>
      <c r="CX132" s="223">
        <f t="shared" si="15"/>
        <v>0</v>
      </c>
      <c r="CY132" s="223">
        <f t="shared" si="15"/>
        <v>0</v>
      </c>
      <c r="CZ132" s="223">
        <f t="shared" si="16"/>
        <v>0</v>
      </c>
      <c r="DA132" s="223">
        <f t="shared" si="16"/>
        <v>0</v>
      </c>
      <c r="DB132" s="191"/>
      <c r="DC132" s="191"/>
      <c r="DD132" s="191"/>
      <c r="DE132" s="191"/>
      <c r="DF132" s="191"/>
      <c r="DG132" s="191"/>
      <c r="DH132" s="191"/>
      <c r="DI132" s="191"/>
      <c r="DJ132" s="191"/>
      <c r="DK132" s="191"/>
      <c r="DL132" s="191"/>
      <c r="DM132" s="191"/>
      <c r="DN132" s="191"/>
      <c r="DO132" s="191"/>
      <c r="DP132" s="191"/>
      <c r="DQ132" s="191"/>
      <c r="DR132" s="191"/>
      <c r="DS132" s="230" t="str">
        <f t="shared" si="18"/>
        <v>45N</v>
      </c>
      <c r="DT132" s="191"/>
      <c r="DU132" s="191"/>
      <c r="DV132" s="191"/>
      <c r="DW132" s="191"/>
      <c r="DX132" s="191"/>
      <c r="DY132" s="191"/>
      <c r="DZ132" s="191"/>
      <c r="EA132" s="231">
        <f>IF($C$111=$B$112,K$121,IF($C$111=$B$113,K$122,IF($C$111=$B$114,K$123,"")))</f>
        <v>0</v>
      </c>
      <c r="EB132" s="191"/>
      <c r="EC132" s="191"/>
      <c r="ED132" s="191"/>
      <c r="EE132" s="191"/>
      <c r="EF132" s="191"/>
      <c r="EG132" s="191"/>
      <c r="EH132" s="191"/>
      <c r="EI132" s="191"/>
    </row>
    <row r="133" spans="1:139" x14ac:dyDescent="0.35">
      <c r="A133" s="191">
        <f t="shared" si="17"/>
        <v>0</v>
      </c>
      <c r="B133" s="191">
        <f t="shared" si="19"/>
        <v>7</v>
      </c>
      <c r="C133" s="191" t="s">
        <v>363</v>
      </c>
      <c r="D133" s="191" t="s">
        <v>364</v>
      </c>
      <c r="E133" s="191"/>
      <c r="F133" s="191"/>
      <c r="G133" s="223">
        <f t="shared" si="9"/>
        <v>0</v>
      </c>
      <c r="H133" s="223">
        <f t="shared" si="10"/>
        <v>0</v>
      </c>
      <c r="I133" s="223">
        <f t="shared" si="10"/>
        <v>0</v>
      </c>
      <c r="J133" s="224">
        <f t="shared" si="10"/>
        <v>0</v>
      </c>
      <c r="K133" s="224">
        <f t="shared" si="10"/>
        <v>0</v>
      </c>
      <c r="L133" s="225">
        <f t="shared" si="10"/>
        <v>0</v>
      </c>
      <c r="M133" s="225">
        <f t="shared" si="10"/>
        <v>0</v>
      </c>
      <c r="N133" s="225">
        <f t="shared" si="10"/>
        <v>0</v>
      </c>
      <c r="O133" s="226">
        <f t="shared" si="10"/>
        <v>0</v>
      </c>
      <c r="P133" s="226">
        <f t="shared" si="10"/>
        <v>0</v>
      </c>
      <c r="Q133" s="226">
        <f t="shared" si="10"/>
        <v>0</v>
      </c>
      <c r="R133" s="226">
        <f t="shared" si="10"/>
        <v>0</v>
      </c>
      <c r="S133" s="226">
        <f t="shared" si="10"/>
        <v>0</v>
      </c>
      <c r="T133" s="226">
        <f t="shared" si="10"/>
        <v>0</v>
      </c>
      <c r="U133" s="226">
        <f t="shared" si="10"/>
        <v>0</v>
      </c>
      <c r="V133" s="226">
        <f t="shared" si="10"/>
        <v>0</v>
      </c>
      <c r="W133" s="226">
        <f t="shared" si="10"/>
        <v>0</v>
      </c>
      <c r="X133" s="227">
        <f t="shared" si="11"/>
        <v>0</v>
      </c>
      <c r="Y133" s="227">
        <f t="shared" si="11"/>
        <v>0</v>
      </c>
      <c r="Z133" s="227">
        <f t="shared" si="11"/>
        <v>0</v>
      </c>
      <c r="AA133" s="227">
        <f t="shared" si="11"/>
        <v>0</v>
      </c>
      <c r="AB133" s="227">
        <f t="shared" si="11"/>
        <v>0</v>
      </c>
      <c r="AC133" s="227">
        <f t="shared" si="11"/>
        <v>0</v>
      </c>
      <c r="AD133" s="228">
        <f t="shared" si="11"/>
        <v>0</v>
      </c>
      <c r="AE133" s="228">
        <f t="shared" si="11"/>
        <v>0</v>
      </c>
      <c r="AF133" s="228">
        <f t="shared" si="11"/>
        <v>0</v>
      </c>
      <c r="AG133" s="228">
        <f t="shared" si="11"/>
        <v>0</v>
      </c>
      <c r="AH133" s="228">
        <f t="shared" si="11"/>
        <v>0</v>
      </c>
      <c r="AI133" s="228">
        <f t="shared" si="11"/>
        <v>0</v>
      </c>
      <c r="AJ133" s="228">
        <f t="shared" si="11"/>
        <v>0</v>
      </c>
      <c r="AK133" s="228">
        <f t="shared" si="11"/>
        <v>0</v>
      </c>
      <c r="AL133" s="228">
        <f t="shared" si="11"/>
        <v>0</v>
      </c>
      <c r="AM133" s="228">
        <f t="shared" si="11"/>
        <v>0</v>
      </c>
      <c r="AN133" s="228">
        <f t="shared" si="12"/>
        <v>0</v>
      </c>
      <c r="AO133" s="228">
        <f t="shared" si="12"/>
        <v>0</v>
      </c>
      <c r="AP133" s="228">
        <f t="shared" si="12"/>
        <v>0</v>
      </c>
      <c r="AQ133" s="228">
        <f t="shared" si="12"/>
        <v>0</v>
      </c>
      <c r="AR133" s="228">
        <f t="shared" si="12"/>
        <v>0</v>
      </c>
      <c r="AS133" s="228">
        <f t="shared" si="12"/>
        <v>0</v>
      </c>
      <c r="AT133" s="228">
        <f t="shared" si="12"/>
        <v>0</v>
      </c>
      <c r="AU133" s="228">
        <f t="shared" si="12"/>
        <v>0</v>
      </c>
      <c r="AV133" s="228">
        <f t="shared" si="12"/>
        <v>0</v>
      </c>
      <c r="AW133" s="223">
        <f t="shared" si="12"/>
        <v>0</v>
      </c>
      <c r="AX133" s="223">
        <f t="shared" si="12"/>
        <v>0</v>
      </c>
      <c r="AY133" s="223">
        <f t="shared" si="12"/>
        <v>0</v>
      </c>
      <c r="AZ133" s="223">
        <f t="shared" si="12"/>
        <v>0</v>
      </c>
      <c r="BA133" s="223">
        <f t="shared" si="12"/>
        <v>0</v>
      </c>
      <c r="BB133" s="223">
        <f t="shared" si="12"/>
        <v>0</v>
      </c>
      <c r="BC133" s="223">
        <f t="shared" si="12"/>
        <v>0</v>
      </c>
      <c r="BD133" s="223">
        <f t="shared" si="13"/>
        <v>0</v>
      </c>
      <c r="BE133" s="223">
        <f t="shared" si="13"/>
        <v>0</v>
      </c>
      <c r="BF133" s="223">
        <f t="shared" si="13"/>
        <v>0</v>
      </c>
      <c r="BG133" s="223">
        <f t="shared" si="13"/>
        <v>0</v>
      </c>
      <c r="BH133" s="223">
        <f t="shared" si="13"/>
        <v>0</v>
      </c>
      <c r="BI133" s="223">
        <f t="shared" si="13"/>
        <v>0</v>
      </c>
      <c r="BJ133" s="223">
        <f t="shared" si="13"/>
        <v>0</v>
      </c>
      <c r="BK133" s="223">
        <f t="shared" si="13"/>
        <v>0</v>
      </c>
      <c r="BL133" s="223">
        <f t="shared" si="13"/>
        <v>0</v>
      </c>
      <c r="BM133" s="223">
        <f t="shared" si="13"/>
        <v>0</v>
      </c>
      <c r="BN133" s="223">
        <f t="shared" si="13"/>
        <v>0</v>
      </c>
      <c r="BO133" s="223">
        <f t="shared" si="13"/>
        <v>0</v>
      </c>
      <c r="BP133" s="223">
        <f t="shared" si="13"/>
        <v>0</v>
      </c>
      <c r="BQ133" s="223">
        <f t="shared" si="13"/>
        <v>0</v>
      </c>
      <c r="BR133" s="223">
        <f t="shared" si="13"/>
        <v>0</v>
      </c>
      <c r="BS133" s="223">
        <f t="shared" si="13"/>
        <v>0</v>
      </c>
      <c r="BT133" s="223">
        <f t="shared" si="14"/>
        <v>0</v>
      </c>
      <c r="BU133" s="223">
        <f t="shared" si="14"/>
        <v>0</v>
      </c>
      <c r="BV133" s="223">
        <f t="shared" si="14"/>
        <v>0</v>
      </c>
      <c r="BW133" s="223">
        <f t="shared" si="14"/>
        <v>0</v>
      </c>
      <c r="BX133" s="223">
        <f t="shared" si="14"/>
        <v>0</v>
      </c>
      <c r="BY133" s="223">
        <f t="shared" si="14"/>
        <v>0</v>
      </c>
      <c r="BZ133" s="223">
        <f t="shared" si="14"/>
        <v>0</v>
      </c>
      <c r="CA133" s="223">
        <f t="shared" si="14"/>
        <v>0</v>
      </c>
      <c r="CB133" s="223">
        <f t="shared" si="14"/>
        <v>0</v>
      </c>
      <c r="CC133" s="223">
        <f t="shared" si="14"/>
        <v>0</v>
      </c>
      <c r="CD133" s="223">
        <f t="shared" si="14"/>
        <v>0</v>
      </c>
      <c r="CE133" s="223">
        <f t="shared" si="14"/>
        <v>0</v>
      </c>
      <c r="CF133" s="223">
        <f t="shared" si="14"/>
        <v>0</v>
      </c>
      <c r="CG133" s="223">
        <f t="shared" si="14"/>
        <v>0</v>
      </c>
      <c r="CH133" s="223">
        <f t="shared" si="14"/>
        <v>0</v>
      </c>
      <c r="CI133" s="223">
        <f t="shared" si="14"/>
        <v>0</v>
      </c>
      <c r="CJ133" s="223">
        <f t="shared" si="15"/>
        <v>0</v>
      </c>
      <c r="CK133" s="223">
        <f t="shared" si="15"/>
        <v>0</v>
      </c>
      <c r="CL133" s="223">
        <f t="shared" si="15"/>
        <v>0</v>
      </c>
      <c r="CM133" s="223">
        <f t="shared" si="15"/>
        <v>0</v>
      </c>
      <c r="CN133" s="223">
        <f t="shared" si="15"/>
        <v>0</v>
      </c>
      <c r="CO133" s="223">
        <f t="shared" si="15"/>
        <v>0</v>
      </c>
      <c r="CP133" s="223">
        <f t="shared" si="15"/>
        <v>0</v>
      </c>
      <c r="CQ133" s="223">
        <f t="shared" si="15"/>
        <v>0</v>
      </c>
      <c r="CR133" s="223">
        <f t="shared" si="15"/>
        <v>0</v>
      </c>
      <c r="CS133" s="223">
        <f t="shared" si="15"/>
        <v>0</v>
      </c>
      <c r="CT133" s="223">
        <f t="shared" si="15"/>
        <v>0</v>
      </c>
      <c r="CU133" s="223">
        <f t="shared" si="15"/>
        <v>0</v>
      </c>
      <c r="CV133" s="223">
        <f t="shared" si="15"/>
        <v>0</v>
      </c>
      <c r="CW133" s="223">
        <f t="shared" si="15"/>
        <v>0</v>
      </c>
      <c r="CX133" s="223">
        <f t="shared" si="15"/>
        <v>0</v>
      </c>
      <c r="CY133" s="223">
        <f t="shared" si="15"/>
        <v>0</v>
      </c>
      <c r="CZ133" s="223">
        <f t="shared" si="16"/>
        <v>0</v>
      </c>
      <c r="DA133" s="223">
        <f t="shared" si="16"/>
        <v>0</v>
      </c>
      <c r="DB133" s="191"/>
      <c r="DC133" s="191"/>
      <c r="DD133" s="191"/>
      <c r="DE133" s="191"/>
      <c r="DF133" s="191"/>
      <c r="DG133" s="191"/>
      <c r="DH133" s="191"/>
      <c r="DI133" s="191"/>
      <c r="DJ133" s="191"/>
      <c r="DK133" s="191"/>
      <c r="DL133" s="191"/>
      <c r="DM133" s="191"/>
      <c r="DN133" s="191"/>
      <c r="DO133" s="191"/>
      <c r="DP133" s="191"/>
      <c r="DQ133" s="191"/>
      <c r="DR133" s="191"/>
      <c r="DS133" s="230" t="str">
        <f t="shared" si="18"/>
        <v>44N</v>
      </c>
      <c r="DT133" s="191"/>
      <c r="DU133" s="191"/>
      <c r="DV133" s="191"/>
      <c r="DW133" s="191"/>
      <c r="DX133" s="191"/>
      <c r="DY133" s="191"/>
      <c r="DZ133" s="191"/>
      <c r="EA133" s="231" t="str">
        <f>IF($C$111=$B$112,L$121,IF($C$111=$B$113,L$122,IF($C$111=$B$114,L$123,"")))</f>
        <v>19W</v>
      </c>
      <c r="EB133" s="191"/>
      <c r="EC133" s="191"/>
      <c r="ED133" s="191"/>
      <c r="EE133" s="191"/>
      <c r="EF133" s="191"/>
      <c r="EG133" s="191"/>
      <c r="EH133" s="191"/>
      <c r="EI133" s="191"/>
    </row>
    <row r="134" spans="1:139" x14ac:dyDescent="0.35">
      <c r="A134" s="191">
        <f t="shared" si="17"/>
        <v>0</v>
      </c>
      <c r="B134" s="191">
        <f t="shared" si="19"/>
        <v>8</v>
      </c>
      <c r="C134" s="191" t="s">
        <v>365</v>
      </c>
      <c r="D134" s="191" t="s">
        <v>366</v>
      </c>
      <c r="E134" s="191"/>
      <c r="F134" s="191"/>
      <c r="G134" s="223">
        <f t="shared" si="9"/>
        <v>0</v>
      </c>
      <c r="H134" s="223">
        <f t="shared" si="10"/>
        <v>0</v>
      </c>
      <c r="I134" s="223">
        <f t="shared" si="10"/>
        <v>0</v>
      </c>
      <c r="J134" s="224">
        <f t="shared" si="10"/>
        <v>0</v>
      </c>
      <c r="K134" s="224">
        <f t="shared" si="10"/>
        <v>0</v>
      </c>
      <c r="L134" s="225">
        <f t="shared" si="10"/>
        <v>0</v>
      </c>
      <c r="M134" s="225">
        <f t="shared" si="10"/>
        <v>0</v>
      </c>
      <c r="N134" s="225">
        <f t="shared" si="10"/>
        <v>0</v>
      </c>
      <c r="O134" s="226">
        <f t="shared" si="10"/>
        <v>0</v>
      </c>
      <c r="P134" s="226">
        <f t="shared" si="10"/>
        <v>0</v>
      </c>
      <c r="Q134" s="226">
        <f t="shared" si="10"/>
        <v>0</v>
      </c>
      <c r="R134" s="226">
        <f t="shared" si="10"/>
        <v>0</v>
      </c>
      <c r="S134" s="226">
        <f t="shared" si="10"/>
        <v>0</v>
      </c>
      <c r="T134" s="226">
        <f t="shared" si="10"/>
        <v>0</v>
      </c>
      <c r="U134" s="226">
        <f t="shared" si="10"/>
        <v>0</v>
      </c>
      <c r="V134" s="226">
        <f t="shared" si="10"/>
        <v>0</v>
      </c>
      <c r="W134" s="226">
        <f t="shared" si="10"/>
        <v>0</v>
      </c>
      <c r="X134" s="226">
        <f t="shared" si="11"/>
        <v>0</v>
      </c>
      <c r="Y134" s="227">
        <f t="shared" si="11"/>
        <v>0</v>
      </c>
      <c r="Z134" s="227">
        <f t="shared" si="11"/>
        <v>0</v>
      </c>
      <c r="AA134" s="227">
        <f t="shared" si="11"/>
        <v>0</v>
      </c>
      <c r="AB134" s="227">
        <f t="shared" si="11"/>
        <v>0</v>
      </c>
      <c r="AC134" s="227">
        <f t="shared" si="11"/>
        <v>0</v>
      </c>
      <c r="AD134" s="227">
        <f t="shared" si="11"/>
        <v>0</v>
      </c>
      <c r="AE134" s="228">
        <f t="shared" si="11"/>
        <v>0</v>
      </c>
      <c r="AF134" s="228">
        <f t="shared" si="11"/>
        <v>0</v>
      </c>
      <c r="AG134" s="228">
        <f t="shared" si="11"/>
        <v>0</v>
      </c>
      <c r="AH134" s="228">
        <f t="shared" si="11"/>
        <v>0</v>
      </c>
      <c r="AI134" s="228">
        <f t="shared" si="11"/>
        <v>0</v>
      </c>
      <c r="AJ134" s="228">
        <f t="shared" si="11"/>
        <v>0</v>
      </c>
      <c r="AK134" s="228">
        <f t="shared" si="11"/>
        <v>0</v>
      </c>
      <c r="AL134" s="228">
        <f t="shared" si="11"/>
        <v>0</v>
      </c>
      <c r="AM134" s="228">
        <f t="shared" si="11"/>
        <v>0</v>
      </c>
      <c r="AN134" s="228">
        <f t="shared" si="12"/>
        <v>0</v>
      </c>
      <c r="AO134" s="228">
        <f t="shared" si="12"/>
        <v>0</v>
      </c>
      <c r="AP134" s="228">
        <f t="shared" si="12"/>
        <v>0</v>
      </c>
      <c r="AQ134" s="228">
        <f t="shared" si="12"/>
        <v>0</v>
      </c>
      <c r="AR134" s="228">
        <f t="shared" si="12"/>
        <v>0</v>
      </c>
      <c r="AS134" s="228">
        <f t="shared" si="12"/>
        <v>0</v>
      </c>
      <c r="AT134" s="228">
        <f t="shared" si="12"/>
        <v>0</v>
      </c>
      <c r="AU134" s="228">
        <f t="shared" si="12"/>
        <v>0</v>
      </c>
      <c r="AV134" s="228">
        <f t="shared" si="12"/>
        <v>0</v>
      </c>
      <c r="AW134" s="223">
        <f t="shared" si="12"/>
        <v>0</v>
      </c>
      <c r="AX134" s="223">
        <f t="shared" si="12"/>
        <v>0</v>
      </c>
      <c r="AY134" s="223">
        <f t="shared" si="12"/>
        <v>0</v>
      </c>
      <c r="AZ134" s="223">
        <f t="shared" si="12"/>
        <v>0</v>
      </c>
      <c r="BA134" s="223">
        <f t="shared" si="12"/>
        <v>0</v>
      </c>
      <c r="BB134" s="223">
        <f t="shared" si="12"/>
        <v>0</v>
      </c>
      <c r="BC134" s="223">
        <f t="shared" si="12"/>
        <v>0</v>
      </c>
      <c r="BD134" s="223">
        <f t="shared" si="13"/>
        <v>0</v>
      </c>
      <c r="BE134" s="223">
        <f t="shared" si="13"/>
        <v>0</v>
      </c>
      <c r="BF134" s="223">
        <f t="shared" si="13"/>
        <v>0</v>
      </c>
      <c r="BG134" s="223">
        <f t="shared" si="13"/>
        <v>0</v>
      </c>
      <c r="BH134" s="223">
        <f t="shared" si="13"/>
        <v>0</v>
      </c>
      <c r="BI134" s="223">
        <f t="shared" si="13"/>
        <v>0</v>
      </c>
      <c r="BJ134" s="223">
        <f t="shared" si="13"/>
        <v>0</v>
      </c>
      <c r="BK134" s="223">
        <f t="shared" si="13"/>
        <v>0</v>
      </c>
      <c r="BL134" s="223">
        <f t="shared" si="13"/>
        <v>0</v>
      </c>
      <c r="BM134" s="223">
        <f t="shared" si="13"/>
        <v>0</v>
      </c>
      <c r="BN134" s="223">
        <f t="shared" si="13"/>
        <v>0</v>
      </c>
      <c r="BO134" s="223">
        <f t="shared" si="13"/>
        <v>0</v>
      </c>
      <c r="BP134" s="223">
        <f t="shared" si="13"/>
        <v>0</v>
      </c>
      <c r="BQ134" s="223">
        <f t="shared" si="13"/>
        <v>0</v>
      </c>
      <c r="BR134" s="223">
        <f t="shared" si="13"/>
        <v>0</v>
      </c>
      <c r="BS134" s="223">
        <f t="shared" si="13"/>
        <v>0</v>
      </c>
      <c r="BT134" s="223">
        <f t="shared" si="14"/>
        <v>0</v>
      </c>
      <c r="BU134" s="223">
        <f t="shared" si="14"/>
        <v>0</v>
      </c>
      <c r="BV134" s="223">
        <f t="shared" si="14"/>
        <v>0</v>
      </c>
      <c r="BW134" s="223">
        <f t="shared" si="14"/>
        <v>0</v>
      </c>
      <c r="BX134" s="223">
        <f t="shared" si="14"/>
        <v>0</v>
      </c>
      <c r="BY134" s="223">
        <f t="shared" si="14"/>
        <v>0</v>
      </c>
      <c r="BZ134" s="223">
        <f t="shared" si="14"/>
        <v>0</v>
      </c>
      <c r="CA134" s="223">
        <f t="shared" si="14"/>
        <v>0</v>
      </c>
      <c r="CB134" s="223">
        <f t="shared" si="14"/>
        <v>0</v>
      </c>
      <c r="CC134" s="223">
        <f t="shared" si="14"/>
        <v>0</v>
      </c>
      <c r="CD134" s="223">
        <f t="shared" si="14"/>
        <v>0</v>
      </c>
      <c r="CE134" s="223">
        <f t="shared" si="14"/>
        <v>0</v>
      </c>
      <c r="CF134" s="223">
        <f t="shared" si="14"/>
        <v>0</v>
      </c>
      <c r="CG134" s="223">
        <f t="shared" si="14"/>
        <v>0</v>
      </c>
      <c r="CH134" s="223">
        <f t="shared" si="14"/>
        <v>0</v>
      </c>
      <c r="CI134" s="223">
        <f t="shared" si="14"/>
        <v>0</v>
      </c>
      <c r="CJ134" s="223">
        <f t="shared" si="15"/>
        <v>0</v>
      </c>
      <c r="CK134" s="223">
        <f t="shared" si="15"/>
        <v>0</v>
      </c>
      <c r="CL134" s="223">
        <f t="shared" si="15"/>
        <v>0</v>
      </c>
      <c r="CM134" s="223">
        <f t="shared" si="15"/>
        <v>0</v>
      </c>
      <c r="CN134" s="223">
        <f t="shared" si="15"/>
        <v>0</v>
      </c>
      <c r="CO134" s="223">
        <f t="shared" si="15"/>
        <v>0</v>
      </c>
      <c r="CP134" s="223">
        <f t="shared" si="15"/>
        <v>0</v>
      </c>
      <c r="CQ134" s="223">
        <f t="shared" si="15"/>
        <v>0</v>
      </c>
      <c r="CR134" s="223">
        <f t="shared" si="15"/>
        <v>0</v>
      </c>
      <c r="CS134" s="223">
        <f t="shared" si="15"/>
        <v>0</v>
      </c>
      <c r="CT134" s="223">
        <f t="shared" si="15"/>
        <v>0</v>
      </c>
      <c r="CU134" s="223">
        <f t="shared" si="15"/>
        <v>0</v>
      </c>
      <c r="CV134" s="223">
        <f t="shared" si="15"/>
        <v>0</v>
      </c>
      <c r="CW134" s="223">
        <f t="shared" si="15"/>
        <v>0</v>
      </c>
      <c r="CX134" s="223">
        <f t="shared" si="15"/>
        <v>0</v>
      </c>
      <c r="CY134" s="223">
        <f t="shared" si="15"/>
        <v>0</v>
      </c>
      <c r="CZ134" s="223">
        <f t="shared" si="16"/>
        <v>0</v>
      </c>
      <c r="DA134" s="223">
        <f t="shared" si="16"/>
        <v>0</v>
      </c>
      <c r="DB134" s="191"/>
      <c r="DC134" s="191"/>
      <c r="DD134" s="191"/>
      <c r="DE134" s="191"/>
      <c r="DF134" s="191"/>
      <c r="DG134" s="191"/>
      <c r="DH134" s="191"/>
      <c r="DI134" s="191"/>
      <c r="DJ134" s="191"/>
      <c r="DK134" s="191"/>
      <c r="DL134" s="191"/>
      <c r="DM134" s="191"/>
      <c r="DN134" s="191"/>
      <c r="DO134" s="191"/>
      <c r="DP134" s="191"/>
      <c r="DQ134" s="191"/>
      <c r="DR134" s="191"/>
      <c r="DS134" s="230" t="str">
        <f t="shared" si="18"/>
        <v>43N</v>
      </c>
      <c r="DT134" s="191"/>
      <c r="DU134" s="191"/>
      <c r="DV134" s="191"/>
      <c r="DW134" s="191"/>
      <c r="DX134" s="191"/>
      <c r="DY134" s="191"/>
      <c r="DZ134" s="191"/>
      <c r="EA134" s="231" t="str">
        <f>IF($C$111=$B$112,M$121,IF($C$111=$B$113,M$122,IF($C$111=$B$114,M$123,"")))</f>
        <v>18W</v>
      </c>
      <c r="EB134" s="191"/>
      <c r="EC134" s="191"/>
      <c r="ED134" s="191"/>
      <c r="EE134" s="191"/>
      <c r="EF134" s="191"/>
      <c r="EG134" s="191"/>
      <c r="EH134" s="191"/>
      <c r="EI134" s="191"/>
    </row>
    <row r="135" spans="1:139" x14ac:dyDescent="0.35">
      <c r="A135" s="191">
        <f t="shared" si="17"/>
        <v>0</v>
      </c>
      <c r="B135" s="191">
        <f t="shared" si="19"/>
        <v>9</v>
      </c>
      <c r="C135" s="191" t="s">
        <v>367</v>
      </c>
      <c r="D135" s="191" t="s">
        <v>368</v>
      </c>
      <c r="E135" s="191"/>
      <c r="F135" s="191"/>
      <c r="G135" s="223">
        <f t="shared" si="9"/>
        <v>0</v>
      </c>
      <c r="H135" s="223">
        <f t="shared" si="10"/>
        <v>0</v>
      </c>
      <c r="I135" s="223">
        <f t="shared" si="10"/>
        <v>0</v>
      </c>
      <c r="J135" s="224">
        <f t="shared" si="10"/>
        <v>0</v>
      </c>
      <c r="K135" s="224">
        <f t="shared" si="10"/>
        <v>0</v>
      </c>
      <c r="L135" s="225">
        <f t="shared" si="10"/>
        <v>0</v>
      </c>
      <c r="M135" s="225">
        <f t="shared" si="10"/>
        <v>0</v>
      </c>
      <c r="N135" s="226">
        <f t="shared" si="10"/>
        <v>0</v>
      </c>
      <c r="O135" s="226">
        <f t="shared" si="10"/>
        <v>0</v>
      </c>
      <c r="P135" s="226">
        <f t="shared" si="10"/>
        <v>0</v>
      </c>
      <c r="Q135" s="226">
        <f t="shared" si="10"/>
        <v>0</v>
      </c>
      <c r="R135" s="226">
        <f t="shared" si="10"/>
        <v>0</v>
      </c>
      <c r="S135" s="226">
        <f t="shared" si="10"/>
        <v>0</v>
      </c>
      <c r="T135" s="226">
        <f t="shared" si="10"/>
        <v>0</v>
      </c>
      <c r="U135" s="226">
        <f t="shared" si="10"/>
        <v>0</v>
      </c>
      <c r="V135" s="226">
        <f t="shared" si="10"/>
        <v>0</v>
      </c>
      <c r="W135" s="226">
        <f t="shared" si="10"/>
        <v>0</v>
      </c>
      <c r="X135" s="226">
        <f t="shared" si="11"/>
        <v>0</v>
      </c>
      <c r="Y135" s="227">
        <f t="shared" si="11"/>
        <v>0</v>
      </c>
      <c r="Z135" s="227">
        <f t="shared" si="11"/>
        <v>0</v>
      </c>
      <c r="AA135" s="227">
        <f t="shared" si="11"/>
        <v>0</v>
      </c>
      <c r="AB135" s="227">
        <f t="shared" si="11"/>
        <v>0</v>
      </c>
      <c r="AC135" s="227">
        <f t="shared" si="11"/>
        <v>0</v>
      </c>
      <c r="AD135" s="227">
        <f t="shared" si="11"/>
        <v>0</v>
      </c>
      <c r="AE135" s="228">
        <f t="shared" si="11"/>
        <v>0</v>
      </c>
      <c r="AF135" s="228">
        <f t="shared" si="11"/>
        <v>0</v>
      </c>
      <c r="AG135" s="228">
        <f t="shared" si="11"/>
        <v>0</v>
      </c>
      <c r="AH135" s="228">
        <f t="shared" si="11"/>
        <v>0</v>
      </c>
      <c r="AI135" s="228">
        <f t="shared" si="11"/>
        <v>0</v>
      </c>
      <c r="AJ135" s="228">
        <f t="shared" si="11"/>
        <v>0</v>
      </c>
      <c r="AK135" s="228">
        <f t="shared" si="11"/>
        <v>0</v>
      </c>
      <c r="AL135" s="228">
        <f t="shared" si="11"/>
        <v>0</v>
      </c>
      <c r="AM135" s="228">
        <f t="shared" si="11"/>
        <v>0</v>
      </c>
      <c r="AN135" s="228">
        <f t="shared" si="12"/>
        <v>0</v>
      </c>
      <c r="AO135" s="228">
        <f t="shared" si="12"/>
        <v>0</v>
      </c>
      <c r="AP135" s="228">
        <f t="shared" si="12"/>
        <v>0</v>
      </c>
      <c r="AQ135" s="228">
        <f t="shared" si="12"/>
        <v>0</v>
      </c>
      <c r="AR135" s="228">
        <f t="shared" si="12"/>
        <v>0</v>
      </c>
      <c r="AS135" s="228">
        <f t="shared" si="12"/>
        <v>0</v>
      </c>
      <c r="AT135" s="228">
        <f t="shared" si="12"/>
        <v>0</v>
      </c>
      <c r="AU135" s="228">
        <f t="shared" si="12"/>
        <v>0</v>
      </c>
      <c r="AV135" s="228">
        <f t="shared" si="12"/>
        <v>0</v>
      </c>
      <c r="AW135" s="223">
        <f t="shared" si="12"/>
        <v>0</v>
      </c>
      <c r="AX135" s="223">
        <f t="shared" si="12"/>
        <v>0</v>
      </c>
      <c r="AY135" s="223">
        <f t="shared" si="12"/>
        <v>0</v>
      </c>
      <c r="AZ135" s="223">
        <f t="shared" si="12"/>
        <v>0</v>
      </c>
      <c r="BA135" s="223">
        <f t="shared" si="12"/>
        <v>0</v>
      </c>
      <c r="BB135" s="223">
        <f t="shared" si="12"/>
        <v>0</v>
      </c>
      <c r="BC135" s="223">
        <f t="shared" si="12"/>
        <v>0</v>
      </c>
      <c r="BD135" s="223">
        <f t="shared" si="13"/>
        <v>0</v>
      </c>
      <c r="BE135" s="223">
        <f t="shared" si="13"/>
        <v>0</v>
      </c>
      <c r="BF135" s="223">
        <f t="shared" si="13"/>
        <v>0</v>
      </c>
      <c r="BG135" s="223">
        <f t="shared" si="13"/>
        <v>0</v>
      </c>
      <c r="BH135" s="223">
        <f t="shared" si="13"/>
        <v>0</v>
      </c>
      <c r="BI135" s="223">
        <f t="shared" si="13"/>
        <v>0</v>
      </c>
      <c r="BJ135" s="223">
        <f t="shared" si="13"/>
        <v>0</v>
      </c>
      <c r="BK135" s="223">
        <f t="shared" si="13"/>
        <v>0</v>
      </c>
      <c r="BL135" s="223">
        <f t="shared" si="13"/>
        <v>0</v>
      </c>
      <c r="BM135" s="223">
        <f t="shared" si="13"/>
        <v>0</v>
      </c>
      <c r="BN135" s="223">
        <f t="shared" si="13"/>
        <v>0</v>
      </c>
      <c r="BO135" s="223">
        <f t="shared" si="13"/>
        <v>0</v>
      </c>
      <c r="BP135" s="223">
        <f t="shared" si="13"/>
        <v>0</v>
      </c>
      <c r="BQ135" s="223">
        <f t="shared" si="13"/>
        <v>0</v>
      </c>
      <c r="BR135" s="223">
        <f t="shared" si="13"/>
        <v>0</v>
      </c>
      <c r="BS135" s="223">
        <f t="shared" si="13"/>
        <v>0</v>
      </c>
      <c r="BT135" s="223">
        <f t="shared" si="14"/>
        <v>0</v>
      </c>
      <c r="BU135" s="223">
        <f t="shared" si="14"/>
        <v>0</v>
      </c>
      <c r="BV135" s="223">
        <f t="shared" si="14"/>
        <v>0</v>
      </c>
      <c r="BW135" s="223">
        <f t="shared" si="14"/>
        <v>0</v>
      </c>
      <c r="BX135" s="223">
        <f t="shared" si="14"/>
        <v>0</v>
      </c>
      <c r="BY135" s="223">
        <f t="shared" si="14"/>
        <v>0</v>
      </c>
      <c r="BZ135" s="223">
        <f t="shared" si="14"/>
        <v>0</v>
      </c>
      <c r="CA135" s="223">
        <f t="shared" si="14"/>
        <v>0</v>
      </c>
      <c r="CB135" s="223">
        <f t="shared" si="14"/>
        <v>0</v>
      </c>
      <c r="CC135" s="223">
        <f t="shared" si="14"/>
        <v>0</v>
      </c>
      <c r="CD135" s="223">
        <f t="shared" si="14"/>
        <v>0</v>
      </c>
      <c r="CE135" s="223">
        <f t="shared" si="14"/>
        <v>0</v>
      </c>
      <c r="CF135" s="223">
        <f t="shared" si="14"/>
        <v>0</v>
      </c>
      <c r="CG135" s="223">
        <f t="shared" si="14"/>
        <v>0</v>
      </c>
      <c r="CH135" s="223">
        <f t="shared" si="14"/>
        <v>0</v>
      </c>
      <c r="CI135" s="223">
        <f t="shared" si="14"/>
        <v>0</v>
      </c>
      <c r="CJ135" s="223">
        <f t="shared" si="15"/>
        <v>0</v>
      </c>
      <c r="CK135" s="223">
        <f t="shared" si="15"/>
        <v>0</v>
      </c>
      <c r="CL135" s="223">
        <f t="shared" si="15"/>
        <v>0</v>
      </c>
      <c r="CM135" s="223">
        <f t="shared" si="15"/>
        <v>0</v>
      </c>
      <c r="CN135" s="223">
        <f t="shared" si="15"/>
        <v>0</v>
      </c>
      <c r="CO135" s="223">
        <f t="shared" si="15"/>
        <v>0</v>
      </c>
      <c r="CP135" s="223">
        <f t="shared" si="15"/>
        <v>0</v>
      </c>
      <c r="CQ135" s="223">
        <f t="shared" si="15"/>
        <v>0</v>
      </c>
      <c r="CR135" s="223">
        <f t="shared" si="15"/>
        <v>0</v>
      </c>
      <c r="CS135" s="223">
        <f t="shared" si="15"/>
        <v>0</v>
      </c>
      <c r="CT135" s="223">
        <f t="shared" si="15"/>
        <v>0</v>
      </c>
      <c r="CU135" s="223">
        <f t="shared" si="15"/>
        <v>0</v>
      </c>
      <c r="CV135" s="223">
        <f t="shared" si="15"/>
        <v>0</v>
      </c>
      <c r="CW135" s="223">
        <f t="shared" si="15"/>
        <v>0</v>
      </c>
      <c r="CX135" s="223">
        <f t="shared" si="15"/>
        <v>0</v>
      </c>
      <c r="CY135" s="223">
        <f t="shared" si="15"/>
        <v>0</v>
      </c>
      <c r="CZ135" s="223">
        <f t="shared" si="16"/>
        <v>0</v>
      </c>
      <c r="DA135" s="223">
        <f t="shared" si="16"/>
        <v>0</v>
      </c>
      <c r="DB135" s="191"/>
      <c r="DC135" s="191"/>
      <c r="DD135" s="191"/>
      <c r="DE135" s="191"/>
      <c r="DF135" s="191"/>
      <c r="DG135" s="191"/>
      <c r="DH135" s="191"/>
      <c r="DI135" s="191"/>
      <c r="DJ135" s="191"/>
      <c r="DK135" s="191"/>
      <c r="DL135" s="191"/>
      <c r="DM135" s="191"/>
      <c r="DN135" s="191"/>
      <c r="DO135" s="191"/>
      <c r="DP135" s="191"/>
      <c r="DQ135" s="191"/>
      <c r="DR135" s="191"/>
      <c r="DS135" s="230" t="str">
        <f t="shared" si="18"/>
        <v>42N</v>
      </c>
      <c r="DT135" s="191"/>
      <c r="DU135" s="191"/>
      <c r="DV135" s="191"/>
      <c r="DW135" s="191"/>
      <c r="DX135" s="191"/>
      <c r="DY135" s="191"/>
      <c r="DZ135" s="191"/>
      <c r="EA135" s="231" t="str">
        <f>IF($C$111=$B$112,N$121,IF($C$111=$B$113,N$122,IF($C$111=$B$114,N$123,"")))</f>
        <v>17W</v>
      </c>
      <c r="EB135" s="191"/>
      <c r="EC135" s="191"/>
      <c r="ED135" s="191"/>
      <c r="EE135" s="191"/>
      <c r="EF135" s="191"/>
      <c r="EG135" s="191"/>
      <c r="EH135" s="191"/>
      <c r="EI135" s="191"/>
    </row>
    <row r="136" spans="1:139" x14ac:dyDescent="0.35">
      <c r="A136" s="191">
        <f t="shared" si="17"/>
        <v>0</v>
      </c>
      <c r="B136" s="191">
        <f t="shared" si="19"/>
        <v>10</v>
      </c>
      <c r="C136" s="191" t="s">
        <v>369</v>
      </c>
      <c r="D136" s="191" t="s">
        <v>370</v>
      </c>
      <c r="E136" s="191"/>
      <c r="F136" s="191"/>
      <c r="G136" s="223">
        <f t="shared" si="9"/>
        <v>0</v>
      </c>
      <c r="H136" s="223">
        <f t="shared" si="10"/>
        <v>0</v>
      </c>
      <c r="I136" s="223">
        <f t="shared" si="10"/>
        <v>0</v>
      </c>
      <c r="J136" s="224">
        <f t="shared" si="10"/>
        <v>0</v>
      </c>
      <c r="K136" s="224">
        <f t="shared" si="10"/>
        <v>0</v>
      </c>
      <c r="L136" s="225">
        <f t="shared" si="10"/>
        <v>0</v>
      </c>
      <c r="M136" s="225">
        <f t="shared" si="10"/>
        <v>0</v>
      </c>
      <c r="N136" s="226">
        <f t="shared" si="10"/>
        <v>0</v>
      </c>
      <c r="O136" s="226">
        <f t="shared" si="10"/>
        <v>0</v>
      </c>
      <c r="P136" s="226">
        <f t="shared" si="10"/>
        <v>0</v>
      </c>
      <c r="Q136" s="226">
        <f t="shared" si="10"/>
        <v>0</v>
      </c>
      <c r="R136" s="226">
        <f t="shared" si="10"/>
        <v>0</v>
      </c>
      <c r="S136" s="226">
        <f t="shared" si="10"/>
        <v>0</v>
      </c>
      <c r="T136" s="226">
        <f t="shared" si="10"/>
        <v>0</v>
      </c>
      <c r="U136" s="226">
        <f t="shared" si="10"/>
        <v>0</v>
      </c>
      <c r="V136" s="226">
        <f t="shared" si="10"/>
        <v>0</v>
      </c>
      <c r="W136" s="226">
        <f t="shared" si="10"/>
        <v>0</v>
      </c>
      <c r="X136" s="226">
        <f t="shared" si="11"/>
        <v>0</v>
      </c>
      <c r="Y136" s="226">
        <f t="shared" si="11"/>
        <v>0</v>
      </c>
      <c r="Z136" s="227">
        <f t="shared" si="11"/>
        <v>0</v>
      </c>
      <c r="AA136" s="227">
        <f t="shared" si="11"/>
        <v>0</v>
      </c>
      <c r="AB136" s="227">
        <f t="shared" si="11"/>
        <v>0</v>
      </c>
      <c r="AC136" s="227">
        <f t="shared" si="11"/>
        <v>0</v>
      </c>
      <c r="AD136" s="227">
        <f t="shared" si="11"/>
        <v>0</v>
      </c>
      <c r="AE136" s="227">
        <f t="shared" si="11"/>
        <v>0</v>
      </c>
      <c r="AF136" s="228">
        <f t="shared" si="11"/>
        <v>0</v>
      </c>
      <c r="AG136" s="228">
        <f t="shared" si="11"/>
        <v>0</v>
      </c>
      <c r="AH136" s="228">
        <f t="shared" si="11"/>
        <v>0</v>
      </c>
      <c r="AI136" s="228">
        <f t="shared" si="11"/>
        <v>0</v>
      </c>
      <c r="AJ136" s="228">
        <f t="shared" si="11"/>
        <v>0</v>
      </c>
      <c r="AK136" s="228">
        <f t="shared" si="11"/>
        <v>0</v>
      </c>
      <c r="AL136" s="228">
        <f t="shared" si="11"/>
        <v>0</v>
      </c>
      <c r="AM136" s="228">
        <f t="shared" si="11"/>
        <v>0</v>
      </c>
      <c r="AN136" s="228">
        <f t="shared" si="12"/>
        <v>0</v>
      </c>
      <c r="AO136" s="228">
        <f t="shared" si="12"/>
        <v>0</v>
      </c>
      <c r="AP136" s="228">
        <f t="shared" si="12"/>
        <v>0</v>
      </c>
      <c r="AQ136" s="228">
        <f t="shared" si="12"/>
        <v>0</v>
      </c>
      <c r="AR136" s="228">
        <f t="shared" si="12"/>
        <v>0</v>
      </c>
      <c r="AS136" s="228">
        <f t="shared" si="12"/>
        <v>0</v>
      </c>
      <c r="AT136" s="228">
        <f t="shared" si="12"/>
        <v>0</v>
      </c>
      <c r="AU136" s="228">
        <f t="shared" si="12"/>
        <v>0</v>
      </c>
      <c r="AV136" s="228">
        <f t="shared" si="12"/>
        <v>0</v>
      </c>
      <c r="AW136" s="223">
        <f t="shared" si="12"/>
        <v>0</v>
      </c>
      <c r="AX136" s="223">
        <f t="shared" si="12"/>
        <v>0</v>
      </c>
      <c r="AY136" s="223">
        <f t="shared" si="12"/>
        <v>0</v>
      </c>
      <c r="AZ136" s="223">
        <f t="shared" si="12"/>
        <v>0</v>
      </c>
      <c r="BA136" s="223">
        <f t="shared" si="12"/>
        <v>0</v>
      </c>
      <c r="BB136" s="223">
        <f t="shared" si="12"/>
        <v>0</v>
      </c>
      <c r="BC136" s="223">
        <f t="shared" si="12"/>
        <v>0</v>
      </c>
      <c r="BD136" s="223">
        <f t="shared" si="13"/>
        <v>0</v>
      </c>
      <c r="BE136" s="223">
        <f t="shared" si="13"/>
        <v>0</v>
      </c>
      <c r="BF136" s="223">
        <f t="shared" si="13"/>
        <v>0</v>
      </c>
      <c r="BG136" s="223">
        <f t="shared" si="13"/>
        <v>0</v>
      </c>
      <c r="BH136" s="223">
        <f t="shared" si="13"/>
        <v>0</v>
      </c>
      <c r="BI136" s="223">
        <f t="shared" si="13"/>
        <v>0</v>
      </c>
      <c r="BJ136" s="223">
        <f t="shared" si="13"/>
        <v>0</v>
      </c>
      <c r="BK136" s="223">
        <f t="shared" si="13"/>
        <v>0</v>
      </c>
      <c r="BL136" s="223">
        <f t="shared" si="13"/>
        <v>0</v>
      </c>
      <c r="BM136" s="223">
        <f t="shared" si="13"/>
        <v>0</v>
      </c>
      <c r="BN136" s="223">
        <f t="shared" si="13"/>
        <v>0</v>
      </c>
      <c r="BO136" s="223">
        <f t="shared" si="13"/>
        <v>0</v>
      </c>
      <c r="BP136" s="223">
        <f t="shared" si="13"/>
        <v>0</v>
      </c>
      <c r="BQ136" s="223">
        <f t="shared" si="13"/>
        <v>0</v>
      </c>
      <c r="BR136" s="223">
        <f t="shared" si="13"/>
        <v>0</v>
      </c>
      <c r="BS136" s="223">
        <f t="shared" si="13"/>
        <v>0</v>
      </c>
      <c r="BT136" s="223">
        <f t="shared" si="14"/>
        <v>0</v>
      </c>
      <c r="BU136" s="223">
        <f t="shared" si="14"/>
        <v>0</v>
      </c>
      <c r="BV136" s="223">
        <f t="shared" si="14"/>
        <v>0</v>
      </c>
      <c r="BW136" s="223">
        <f t="shared" si="14"/>
        <v>0</v>
      </c>
      <c r="BX136" s="223">
        <f t="shared" si="14"/>
        <v>0</v>
      </c>
      <c r="BY136" s="223">
        <f t="shared" si="14"/>
        <v>0</v>
      </c>
      <c r="BZ136" s="223">
        <f t="shared" si="14"/>
        <v>0</v>
      </c>
      <c r="CA136" s="223">
        <f t="shared" si="14"/>
        <v>0</v>
      </c>
      <c r="CB136" s="223">
        <f t="shared" si="14"/>
        <v>0</v>
      </c>
      <c r="CC136" s="223">
        <f t="shared" si="14"/>
        <v>0</v>
      </c>
      <c r="CD136" s="223">
        <f t="shared" si="14"/>
        <v>0</v>
      </c>
      <c r="CE136" s="223">
        <f t="shared" si="14"/>
        <v>0</v>
      </c>
      <c r="CF136" s="223">
        <f t="shared" si="14"/>
        <v>0</v>
      </c>
      <c r="CG136" s="223">
        <f t="shared" si="14"/>
        <v>0</v>
      </c>
      <c r="CH136" s="223">
        <f t="shared" si="14"/>
        <v>0</v>
      </c>
      <c r="CI136" s="223">
        <f t="shared" si="14"/>
        <v>0</v>
      </c>
      <c r="CJ136" s="223">
        <f t="shared" si="15"/>
        <v>0</v>
      </c>
      <c r="CK136" s="223">
        <f t="shared" si="15"/>
        <v>0</v>
      </c>
      <c r="CL136" s="223">
        <f t="shared" si="15"/>
        <v>0</v>
      </c>
      <c r="CM136" s="223">
        <f t="shared" si="15"/>
        <v>0</v>
      </c>
      <c r="CN136" s="223">
        <f t="shared" si="15"/>
        <v>0</v>
      </c>
      <c r="CO136" s="223">
        <f t="shared" si="15"/>
        <v>0</v>
      </c>
      <c r="CP136" s="223">
        <f t="shared" si="15"/>
        <v>0</v>
      </c>
      <c r="CQ136" s="223">
        <f t="shared" si="15"/>
        <v>0</v>
      </c>
      <c r="CR136" s="223">
        <f t="shared" si="15"/>
        <v>0</v>
      </c>
      <c r="CS136" s="223">
        <f t="shared" si="15"/>
        <v>0</v>
      </c>
      <c r="CT136" s="223">
        <f t="shared" si="15"/>
        <v>0</v>
      </c>
      <c r="CU136" s="223">
        <f t="shared" si="15"/>
        <v>0</v>
      </c>
      <c r="CV136" s="223">
        <f t="shared" si="15"/>
        <v>0</v>
      </c>
      <c r="CW136" s="223">
        <f t="shared" si="15"/>
        <v>0</v>
      </c>
      <c r="CX136" s="223">
        <f t="shared" si="15"/>
        <v>0</v>
      </c>
      <c r="CY136" s="223">
        <f t="shared" si="15"/>
        <v>0</v>
      </c>
      <c r="CZ136" s="223">
        <f t="shared" si="16"/>
        <v>0</v>
      </c>
      <c r="DA136" s="223">
        <f t="shared" si="16"/>
        <v>0</v>
      </c>
      <c r="DB136" s="191"/>
      <c r="DC136" s="191"/>
      <c r="DD136" s="191"/>
      <c r="DE136" s="191"/>
      <c r="DF136" s="191"/>
      <c r="DG136" s="191"/>
      <c r="DH136" s="191"/>
      <c r="DI136" s="191"/>
      <c r="DJ136" s="191"/>
      <c r="DK136" s="191"/>
      <c r="DL136" s="191"/>
      <c r="DM136" s="191"/>
      <c r="DN136" s="191"/>
      <c r="DO136" s="191"/>
      <c r="DP136" s="191"/>
      <c r="DQ136" s="191"/>
      <c r="DR136" s="191"/>
      <c r="DS136" s="230" t="str">
        <f t="shared" si="18"/>
        <v>41N</v>
      </c>
      <c r="DT136" s="191"/>
      <c r="DU136" s="191"/>
      <c r="DV136" s="191"/>
      <c r="DW136" s="191"/>
      <c r="DX136" s="191"/>
      <c r="DY136" s="191"/>
      <c r="DZ136" s="191"/>
      <c r="EA136" s="231" t="str">
        <f>IF($C$111=$B$112,O$121,IF($C$111=$B$113,O$122,IF($C$111=$B$114,O$123,"")))</f>
        <v>16W</v>
      </c>
      <c r="EB136" s="191"/>
      <c r="EC136" s="191"/>
      <c r="ED136" s="191"/>
      <c r="EE136" s="191"/>
      <c r="EF136" s="191"/>
      <c r="EG136" s="191"/>
      <c r="EH136" s="191"/>
      <c r="EI136" s="191"/>
    </row>
    <row r="137" spans="1:139" x14ac:dyDescent="0.35">
      <c r="A137" s="191">
        <f t="shared" si="17"/>
        <v>0</v>
      </c>
      <c r="B137" s="191">
        <f t="shared" si="19"/>
        <v>11</v>
      </c>
      <c r="C137" s="191" t="s">
        <v>371</v>
      </c>
      <c r="D137" s="191" t="s">
        <v>372</v>
      </c>
      <c r="E137" s="191"/>
      <c r="F137" s="191"/>
      <c r="G137" s="223">
        <f t="shared" si="9"/>
        <v>0</v>
      </c>
      <c r="H137" s="223">
        <f t="shared" si="10"/>
        <v>0</v>
      </c>
      <c r="I137" s="223">
        <f t="shared" si="10"/>
        <v>0</v>
      </c>
      <c r="J137" s="224">
        <f t="shared" si="10"/>
        <v>0</v>
      </c>
      <c r="K137" s="224">
        <f t="shared" si="10"/>
        <v>0</v>
      </c>
      <c r="L137" s="225">
        <f t="shared" si="10"/>
        <v>0</v>
      </c>
      <c r="M137" s="225">
        <f t="shared" si="10"/>
        <v>0</v>
      </c>
      <c r="N137" s="226">
        <f t="shared" si="10"/>
        <v>0</v>
      </c>
      <c r="O137" s="226">
        <f t="shared" si="10"/>
        <v>0</v>
      </c>
      <c r="P137" s="226">
        <f t="shared" si="10"/>
        <v>0</v>
      </c>
      <c r="Q137" s="226">
        <f t="shared" si="10"/>
        <v>0</v>
      </c>
      <c r="R137" s="226">
        <f t="shared" si="10"/>
        <v>0</v>
      </c>
      <c r="S137" s="226">
        <f t="shared" si="10"/>
        <v>0</v>
      </c>
      <c r="T137" s="226">
        <f t="shared" si="10"/>
        <v>0</v>
      </c>
      <c r="U137" s="226">
        <f t="shared" si="10"/>
        <v>0</v>
      </c>
      <c r="V137" s="226">
        <f t="shared" si="10"/>
        <v>0</v>
      </c>
      <c r="W137" s="226">
        <f t="shared" si="10"/>
        <v>0</v>
      </c>
      <c r="X137" s="226">
        <f t="shared" si="11"/>
        <v>0</v>
      </c>
      <c r="Y137" s="226">
        <f t="shared" si="11"/>
        <v>0</v>
      </c>
      <c r="Z137" s="227">
        <f t="shared" si="11"/>
        <v>0</v>
      </c>
      <c r="AA137" s="227">
        <f t="shared" si="11"/>
        <v>0</v>
      </c>
      <c r="AB137" s="227">
        <f t="shared" si="11"/>
        <v>0</v>
      </c>
      <c r="AC137" s="227">
        <f t="shared" si="11"/>
        <v>0</v>
      </c>
      <c r="AD137" s="227">
        <f t="shared" si="11"/>
        <v>0</v>
      </c>
      <c r="AE137" s="227">
        <f t="shared" si="11"/>
        <v>0</v>
      </c>
      <c r="AF137" s="228">
        <f t="shared" si="11"/>
        <v>0</v>
      </c>
      <c r="AG137" s="228">
        <f t="shared" si="11"/>
        <v>0</v>
      </c>
      <c r="AH137" s="228">
        <f t="shared" si="11"/>
        <v>0</v>
      </c>
      <c r="AI137" s="228">
        <f t="shared" si="11"/>
        <v>0</v>
      </c>
      <c r="AJ137" s="228">
        <f t="shared" si="11"/>
        <v>0</v>
      </c>
      <c r="AK137" s="228">
        <f t="shared" si="11"/>
        <v>0</v>
      </c>
      <c r="AL137" s="228">
        <f t="shared" si="11"/>
        <v>0</v>
      </c>
      <c r="AM137" s="228">
        <f t="shared" si="11"/>
        <v>0</v>
      </c>
      <c r="AN137" s="228">
        <f t="shared" si="12"/>
        <v>0</v>
      </c>
      <c r="AO137" s="228">
        <f t="shared" si="12"/>
        <v>0</v>
      </c>
      <c r="AP137" s="228">
        <f t="shared" si="12"/>
        <v>0</v>
      </c>
      <c r="AQ137" s="228">
        <f t="shared" si="12"/>
        <v>0</v>
      </c>
      <c r="AR137" s="228">
        <f t="shared" si="12"/>
        <v>0</v>
      </c>
      <c r="AS137" s="228">
        <f t="shared" si="12"/>
        <v>0</v>
      </c>
      <c r="AT137" s="228">
        <f t="shared" si="12"/>
        <v>0</v>
      </c>
      <c r="AU137" s="228">
        <f t="shared" si="12"/>
        <v>0</v>
      </c>
      <c r="AV137" s="228">
        <f t="shared" si="12"/>
        <v>0</v>
      </c>
      <c r="AW137" s="223">
        <f t="shared" si="12"/>
        <v>0</v>
      </c>
      <c r="AX137" s="223">
        <f t="shared" si="12"/>
        <v>0</v>
      </c>
      <c r="AY137" s="223">
        <f t="shared" si="12"/>
        <v>0</v>
      </c>
      <c r="AZ137" s="223">
        <f t="shared" si="12"/>
        <v>0</v>
      </c>
      <c r="BA137" s="223">
        <f t="shared" si="12"/>
        <v>0</v>
      </c>
      <c r="BB137" s="223">
        <f t="shared" si="12"/>
        <v>0</v>
      </c>
      <c r="BC137" s="223">
        <f t="shared" si="12"/>
        <v>0</v>
      </c>
      <c r="BD137" s="223">
        <f t="shared" si="13"/>
        <v>0</v>
      </c>
      <c r="BE137" s="223">
        <f t="shared" si="13"/>
        <v>0</v>
      </c>
      <c r="BF137" s="223">
        <f t="shared" si="13"/>
        <v>0</v>
      </c>
      <c r="BG137" s="223">
        <f t="shared" si="13"/>
        <v>0</v>
      </c>
      <c r="BH137" s="223">
        <f t="shared" si="13"/>
        <v>0</v>
      </c>
      <c r="BI137" s="223">
        <f t="shared" si="13"/>
        <v>0</v>
      </c>
      <c r="BJ137" s="223">
        <f t="shared" si="13"/>
        <v>0</v>
      </c>
      <c r="BK137" s="223">
        <f t="shared" si="13"/>
        <v>0</v>
      </c>
      <c r="BL137" s="223">
        <f t="shared" si="13"/>
        <v>0</v>
      </c>
      <c r="BM137" s="223">
        <f t="shared" si="13"/>
        <v>0</v>
      </c>
      <c r="BN137" s="223">
        <f t="shared" si="13"/>
        <v>0</v>
      </c>
      <c r="BO137" s="223">
        <f t="shared" si="13"/>
        <v>0</v>
      </c>
      <c r="BP137" s="223">
        <f t="shared" si="13"/>
        <v>0</v>
      </c>
      <c r="BQ137" s="223">
        <f t="shared" si="13"/>
        <v>0</v>
      </c>
      <c r="BR137" s="223">
        <f t="shared" si="13"/>
        <v>0</v>
      </c>
      <c r="BS137" s="223">
        <f t="shared" si="13"/>
        <v>0</v>
      </c>
      <c r="BT137" s="223">
        <f t="shared" si="14"/>
        <v>0</v>
      </c>
      <c r="BU137" s="223">
        <f t="shared" si="14"/>
        <v>0</v>
      </c>
      <c r="BV137" s="223">
        <f t="shared" si="14"/>
        <v>0</v>
      </c>
      <c r="BW137" s="223">
        <f t="shared" si="14"/>
        <v>0</v>
      </c>
      <c r="BX137" s="223">
        <f t="shared" si="14"/>
        <v>0</v>
      </c>
      <c r="BY137" s="223">
        <f t="shared" si="14"/>
        <v>0</v>
      </c>
      <c r="BZ137" s="223">
        <f t="shared" si="14"/>
        <v>0</v>
      </c>
      <c r="CA137" s="223">
        <f t="shared" si="14"/>
        <v>0</v>
      </c>
      <c r="CB137" s="223">
        <f t="shared" si="14"/>
        <v>0</v>
      </c>
      <c r="CC137" s="223">
        <f t="shared" si="14"/>
        <v>0</v>
      </c>
      <c r="CD137" s="223">
        <f t="shared" si="14"/>
        <v>0</v>
      </c>
      <c r="CE137" s="223">
        <f t="shared" si="14"/>
        <v>0</v>
      </c>
      <c r="CF137" s="223">
        <f t="shared" si="14"/>
        <v>0</v>
      </c>
      <c r="CG137" s="223">
        <f t="shared" si="14"/>
        <v>0</v>
      </c>
      <c r="CH137" s="223">
        <f t="shared" si="14"/>
        <v>0</v>
      </c>
      <c r="CI137" s="223">
        <f t="shared" si="14"/>
        <v>0</v>
      </c>
      <c r="CJ137" s="223">
        <f t="shared" si="15"/>
        <v>0</v>
      </c>
      <c r="CK137" s="223">
        <f t="shared" si="15"/>
        <v>0</v>
      </c>
      <c r="CL137" s="223">
        <f t="shared" si="15"/>
        <v>0</v>
      </c>
      <c r="CM137" s="223">
        <f t="shared" si="15"/>
        <v>0</v>
      </c>
      <c r="CN137" s="223">
        <f t="shared" si="15"/>
        <v>0</v>
      </c>
      <c r="CO137" s="223">
        <f t="shared" si="15"/>
        <v>0</v>
      </c>
      <c r="CP137" s="223">
        <f t="shared" si="15"/>
        <v>0</v>
      </c>
      <c r="CQ137" s="223">
        <f t="shared" si="15"/>
        <v>0</v>
      </c>
      <c r="CR137" s="223">
        <f t="shared" si="15"/>
        <v>0</v>
      </c>
      <c r="CS137" s="223">
        <f t="shared" si="15"/>
        <v>0</v>
      </c>
      <c r="CT137" s="223">
        <f t="shared" si="15"/>
        <v>0</v>
      </c>
      <c r="CU137" s="223">
        <f t="shared" si="15"/>
        <v>0</v>
      </c>
      <c r="CV137" s="223">
        <f t="shared" si="15"/>
        <v>0</v>
      </c>
      <c r="CW137" s="223">
        <f t="shared" si="15"/>
        <v>0</v>
      </c>
      <c r="CX137" s="223">
        <f t="shared" si="15"/>
        <v>0</v>
      </c>
      <c r="CY137" s="223">
        <f t="shared" si="15"/>
        <v>0</v>
      </c>
      <c r="CZ137" s="223">
        <f t="shared" si="16"/>
        <v>0</v>
      </c>
      <c r="DA137" s="223">
        <f t="shared" si="16"/>
        <v>0</v>
      </c>
      <c r="DB137" s="191"/>
      <c r="DC137" s="191"/>
      <c r="DD137" s="191"/>
      <c r="DE137" s="191"/>
      <c r="DF137" s="191"/>
      <c r="DG137" s="191"/>
      <c r="DH137" s="191"/>
      <c r="DI137" s="191"/>
      <c r="DJ137" s="191"/>
      <c r="DK137" s="191"/>
      <c r="DL137" s="191"/>
      <c r="DM137" s="191"/>
      <c r="DN137" s="191"/>
      <c r="DO137" s="191"/>
      <c r="DP137" s="191"/>
      <c r="DQ137" s="191"/>
      <c r="DR137" s="191"/>
      <c r="DS137" s="230" t="str">
        <f t="shared" si="18"/>
        <v>40N</v>
      </c>
      <c r="DT137" s="191"/>
      <c r="DU137" s="191"/>
      <c r="DV137" s="191"/>
      <c r="DW137" s="191"/>
      <c r="DX137" s="191"/>
      <c r="DY137" s="191"/>
      <c r="DZ137" s="191"/>
      <c r="EA137" s="231" t="str">
        <f>IF($C$111=$B$112,P$121,IF($C$111=$B$113,P$122,IF($C$111=$B$114,P$123,"")))</f>
        <v>15W</v>
      </c>
      <c r="EB137" s="191"/>
      <c r="EC137" s="191"/>
      <c r="ED137" s="191"/>
      <c r="EE137" s="191"/>
      <c r="EF137" s="191"/>
      <c r="EG137" s="191"/>
      <c r="EH137" s="191"/>
      <c r="EI137" s="191"/>
    </row>
    <row r="138" spans="1:139" x14ac:dyDescent="0.35">
      <c r="A138" s="191">
        <f t="shared" si="17"/>
        <v>0</v>
      </c>
      <c r="B138" s="191">
        <f t="shared" si="19"/>
        <v>12</v>
      </c>
      <c r="C138" s="191" t="s">
        <v>373</v>
      </c>
      <c r="D138" s="191" t="s">
        <v>374</v>
      </c>
      <c r="E138" s="191"/>
      <c r="F138" s="191"/>
      <c r="G138" s="223">
        <f t="shared" si="9"/>
        <v>0</v>
      </c>
      <c r="H138" s="223">
        <f t="shared" si="10"/>
        <v>0</v>
      </c>
      <c r="I138" s="224">
        <f t="shared" si="10"/>
        <v>0</v>
      </c>
      <c r="J138" s="224">
        <f t="shared" si="10"/>
        <v>0</v>
      </c>
      <c r="K138" s="225">
        <f t="shared" si="10"/>
        <v>0</v>
      </c>
      <c r="L138" s="225">
        <f t="shared" si="10"/>
        <v>0</v>
      </c>
      <c r="M138" s="225">
        <f t="shared" si="10"/>
        <v>0</v>
      </c>
      <c r="N138" s="226">
        <f t="shared" si="10"/>
        <v>0</v>
      </c>
      <c r="O138" s="226">
        <f t="shared" si="10"/>
        <v>0</v>
      </c>
      <c r="P138" s="226">
        <f t="shared" si="10"/>
        <v>0</v>
      </c>
      <c r="Q138" s="226">
        <f t="shared" si="10"/>
        <v>0</v>
      </c>
      <c r="R138" s="226">
        <f t="shared" si="10"/>
        <v>0</v>
      </c>
      <c r="S138" s="226">
        <f t="shared" si="10"/>
        <v>0</v>
      </c>
      <c r="T138" s="226">
        <f t="shared" si="10"/>
        <v>0</v>
      </c>
      <c r="U138" s="226">
        <f t="shared" si="10"/>
        <v>0</v>
      </c>
      <c r="V138" s="226">
        <f t="shared" si="10"/>
        <v>0</v>
      </c>
      <c r="W138" s="226">
        <f t="shared" si="10"/>
        <v>0</v>
      </c>
      <c r="X138" s="226">
        <f t="shared" si="11"/>
        <v>0</v>
      </c>
      <c r="Y138" s="226">
        <f t="shared" si="11"/>
        <v>0</v>
      </c>
      <c r="Z138" s="227">
        <f t="shared" si="11"/>
        <v>0</v>
      </c>
      <c r="AA138" s="227">
        <f t="shared" si="11"/>
        <v>0</v>
      </c>
      <c r="AB138" s="227">
        <f t="shared" si="11"/>
        <v>0</v>
      </c>
      <c r="AC138" s="227">
        <f t="shared" si="11"/>
        <v>0</v>
      </c>
      <c r="AD138" s="227">
        <f t="shared" si="11"/>
        <v>0</v>
      </c>
      <c r="AE138" s="227">
        <f t="shared" si="11"/>
        <v>0</v>
      </c>
      <c r="AF138" s="227">
        <f t="shared" si="11"/>
        <v>0</v>
      </c>
      <c r="AG138" s="228">
        <f t="shared" si="11"/>
        <v>0</v>
      </c>
      <c r="AH138" s="228">
        <f t="shared" si="11"/>
        <v>0</v>
      </c>
      <c r="AI138" s="228">
        <f t="shared" si="11"/>
        <v>0</v>
      </c>
      <c r="AJ138" s="228">
        <f t="shared" si="11"/>
        <v>0</v>
      </c>
      <c r="AK138" s="228">
        <f t="shared" si="11"/>
        <v>0</v>
      </c>
      <c r="AL138" s="228">
        <f t="shared" si="11"/>
        <v>0</v>
      </c>
      <c r="AM138" s="228">
        <f t="shared" si="11"/>
        <v>0</v>
      </c>
      <c r="AN138" s="228">
        <f t="shared" si="12"/>
        <v>0</v>
      </c>
      <c r="AO138" s="228">
        <f t="shared" si="12"/>
        <v>0</v>
      </c>
      <c r="AP138" s="228">
        <f t="shared" si="12"/>
        <v>0</v>
      </c>
      <c r="AQ138" s="228">
        <f t="shared" si="12"/>
        <v>0</v>
      </c>
      <c r="AR138" s="228">
        <f t="shared" si="12"/>
        <v>0</v>
      </c>
      <c r="AS138" s="228">
        <f t="shared" si="12"/>
        <v>0</v>
      </c>
      <c r="AT138" s="228">
        <f t="shared" si="12"/>
        <v>0</v>
      </c>
      <c r="AU138" s="228">
        <f t="shared" si="12"/>
        <v>0</v>
      </c>
      <c r="AV138" s="228">
        <f t="shared" si="12"/>
        <v>0</v>
      </c>
      <c r="AW138" s="223">
        <f t="shared" si="12"/>
        <v>0</v>
      </c>
      <c r="AX138" s="223">
        <f t="shared" si="12"/>
        <v>0</v>
      </c>
      <c r="AY138" s="223">
        <f t="shared" si="12"/>
        <v>0</v>
      </c>
      <c r="AZ138" s="223">
        <f t="shared" si="12"/>
        <v>0</v>
      </c>
      <c r="BA138" s="223">
        <f t="shared" si="12"/>
        <v>0</v>
      </c>
      <c r="BB138" s="223">
        <f t="shared" si="12"/>
        <v>0</v>
      </c>
      <c r="BC138" s="223">
        <f t="shared" si="12"/>
        <v>0</v>
      </c>
      <c r="BD138" s="223">
        <f t="shared" si="13"/>
        <v>0</v>
      </c>
      <c r="BE138" s="223">
        <f t="shared" si="13"/>
        <v>0</v>
      </c>
      <c r="BF138" s="223">
        <f t="shared" si="13"/>
        <v>0</v>
      </c>
      <c r="BG138" s="223">
        <f t="shared" si="13"/>
        <v>0</v>
      </c>
      <c r="BH138" s="223">
        <f t="shared" si="13"/>
        <v>0</v>
      </c>
      <c r="BI138" s="223">
        <f t="shared" si="13"/>
        <v>0</v>
      </c>
      <c r="BJ138" s="223">
        <f t="shared" si="13"/>
        <v>0</v>
      </c>
      <c r="BK138" s="223">
        <f t="shared" si="13"/>
        <v>0</v>
      </c>
      <c r="BL138" s="223">
        <f t="shared" si="13"/>
        <v>0</v>
      </c>
      <c r="BM138" s="223">
        <f t="shared" si="13"/>
        <v>0</v>
      </c>
      <c r="BN138" s="223">
        <f t="shared" si="13"/>
        <v>0</v>
      </c>
      <c r="BO138" s="223">
        <f t="shared" si="13"/>
        <v>0</v>
      </c>
      <c r="BP138" s="223">
        <f t="shared" si="13"/>
        <v>0</v>
      </c>
      <c r="BQ138" s="223">
        <f t="shared" si="13"/>
        <v>0</v>
      </c>
      <c r="BR138" s="223">
        <f t="shared" si="13"/>
        <v>0</v>
      </c>
      <c r="BS138" s="223">
        <f t="shared" si="13"/>
        <v>0</v>
      </c>
      <c r="BT138" s="223">
        <f t="shared" si="14"/>
        <v>0</v>
      </c>
      <c r="BU138" s="223">
        <f t="shared" si="14"/>
        <v>0</v>
      </c>
      <c r="BV138" s="223">
        <f t="shared" si="14"/>
        <v>0</v>
      </c>
      <c r="BW138" s="223">
        <f t="shared" si="14"/>
        <v>0</v>
      </c>
      <c r="BX138" s="223">
        <f t="shared" si="14"/>
        <v>0</v>
      </c>
      <c r="BY138" s="223">
        <f t="shared" si="14"/>
        <v>0</v>
      </c>
      <c r="BZ138" s="223">
        <f t="shared" si="14"/>
        <v>0</v>
      </c>
      <c r="CA138" s="223">
        <f t="shared" si="14"/>
        <v>0</v>
      </c>
      <c r="CB138" s="223">
        <f t="shared" si="14"/>
        <v>0</v>
      </c>
      <c r="CC138" s="223">
        <f t="shared" si="14"/>
        <v>0</v>
      </c>
      <c r="CD138" s="223">
        <f t="shared" si="14"/>
        <v>0</v>
      </c>
      <c r="CE138" s="223">
        <f t="shared" si="14"/>
        <v>0</v>
      </c>
      <c r="CF138" s="223">
        <f t="shared" si="14"/>
        <v>0</v>
      </c>
      <c r="CG138" s="223">
        <f t="shared" si="14"/>
        <v>0</v>
      </c>
      <c r="CH138" s="223">
        <f t="shared" si="14"/>
        <v>0</v>
      </c>
      <c r="CI138" s="223">
        <f t="shared" si="14"/>
        <v>0</v>
      </c>
      <c r="CJ138" s="223">
        <f t="shared" si="15"/>
        <v>0</v>
      </c>
      <c r="CK138" s="223">
        <f t="shared" si="15"/>
        <v>0</v>
      </c>
      <c r="CL138" s="223">
        <f t="shared" si="15"/>
        <v>0</v>
      </c>
      <c r="CM138" s="223">
        <f t="shared" si="15"/>
        <v>0</v>
      </c>
      <c r="CN138" s="223">
        <f t="shared" si="15"/>
        <v>0</v>
      </c>
      <c r="CO138" s="223">
        <f t="shared" si="15"/>
        <v>0</v>
      </c>
      <c r="CP138" s="223">
        <f t="shared" si="15"/>
        <v>0</v>
      </c>
      <c r="CQ138" s="223">
        <f t="shared" si="15"/>
        <v>0</v>
      </c>
      <c r="CR138" s="223">
        <f t="shared" si="15"/>
        <v>0</v>
      </c>
      <c r="CS138" s="223">
        <f t="shared" si="15"/>
        <v>0</v>
      </c>
      <c r="CT138" s="223">
        <f t="shared" si="15"/>
        <v>0</v>
      </c>
      <c r="CU138" s="223">
        <f t="shared" si="15"/>
        <v>0</v>
      </c>
      <c r="CV138" s="223">
        <f t="shared" si="15"/>
        <v>0</v>
      </c>
      <c r="CW138" s="223">
        <f t="shared" si="15"/>
        <v>0</v>
      </c>
      <c r="CX138" s="223">
        <f t="shared" si="15"/>
        <v>0</v>
      </c>
      <c r="CY138" s="223">
        <f t="shared" si="15"/>
        <v>0</v>
      </c>
      <c r="CZ138" s="223">
        <f t="shared" si="16"/>
        <v>0</v>
      </c>
      <c r="DA138" s="223">
        <f t="shared" si="16"/>
        <v>0</v>
      </c>
      <c r="DB138" s="191"/>
      <c r="DC138" s="191"/>
      <c r="DD138" s="191"/>
      <c r="DE138" s="191"/>
      <c r="DF138" s="191"/>
      <c r="DG138" s="191"/>
      <c r="DH138" s="191"/>
      <c r="DI138" s="191"/>
      <c r="DJ138" s="191"/>
      <c r="DK138" s="191"/>
      <c r="DL138" s="191"/>
      <c r="DM138" s="191"/>
      <c r="DN138" s="191"/>
      <c r="DO138" s="191"/>
      <c r="DP138" s="191"/>
      <c r="DQ138" s="191"/>
      <c r="DR138" s="191"/>
      <c r="DS138" s="230" t="str">
        <f t="shared" si="18"/>
        <v>39N</v>
      </c>
      <c r="DT138" s="191"/>
      <c r="DU138" s="191"/>
      <c r="DV138" s="191"/>
      <c r="DW138" s="191"/>
      <c r="DX138" s="191"/>
      <c r="DY138" s="191"/>
      <c r="DZ138" s="191"/>
      <c r="EA138" s="231" t="str">
        <f>IF($C$111=$B$112,Q$121,IF($C$111=$B$113,Q$122,IF($C$111=$B$114,Q$123,"")))</f>
        <v>14W</v>
      </c>
      <c r="EB138" s="191"/>
      <c r="EC138" s="191"/>
      <c r="ED138" s="191"/>
      <c r="EE138" s="191"/>
      <c r="EF138" s="191"/>
      <c r="EG138" s="191"/>
      <c r="EH138" s="191"/>
      <c r="EI138" s="191"/>
    </row>
    <row r="139" spans="1:139" x14ac:dyDescent="0.35">
      <c r="A139" s="191">
        <f t="shared" si="17"/>
        <v>0</v>
      </c>
      <c r="B139" s="191">
        <f t="shared" si="19"/>
        <v>13</v>
      </c>
      <c r="C139" s="191" t="s">
        <v>375</v>
      </c>
      <c r="D139" s="191" t="s">
        <v>376</v>
      </c>
      <c r="E139" s="191"/>
      <c r="F139" s="191"/>
      <c r="G139" s="223">
        <f t="shared" si="9"/>
        <v>0</v>
      </c>
      <c r="H139" s="223">
        <f t="shared" si="10"/>
        <v>0</v>
      </c>
      <c r="I139" s="224">
        <f t="shared" si="10"/>
        <v>0</v>
      </c>
      <c r="J139" s="224">
        <f t="shared" si="10"/>
        <v>0</v>
      </c>
      <c r="K139" s="225">
        <f t="shared" si="10"/>
        <v>0</v>
      </c>
      <c r="L139" s="225">
        <f t="shared" si="10"/>
        <v>0</v>
      </c>
      <c r="M139" s="225">
        <f t="shared" si="10"/>
        <v>0</v>
      </c>
      <c r="N139" s="226">
        <f t="shared" si="10"/>
        <v>0</v>
      </c>
      <c r="O139" s="226">
        <f t="shared" si="10"/>
        <v>0</v>
      </c>
      <c r="P139" s="226">
        <f t="shared" si="10"/>
        <v>0</v>
      </c>
      <c r="Q139" s="226">
        <f t="shared" si="10"/>
        <v>0</v>
      </c>
      <c r="R139" s="226">
        <f t="shared" si="10"/>
        <v>0</v>
      </c>
      <c r="S139" s="226">
        <f t="shared" si="10"/>
        <v>0</v>
      </c>
      <c r="T139" s="226">
        <f t="shared" si="10"/>
        <v>0</v>
      </c>
      <c r="U139" s="226">
        <f t="shared" si="10"/>
        <v>0</v>
      </c>
      <c r="V139" s="226">
        <f t="shared" si="10"/>
        <v>0</v>
      </c>
      <c r="W139" s="226">
        <f t="shared" si="10"/>
        <v>0</v>
      </c>
      <c r="X139" s="226">
        <f t="shared" si="11"/>
        <v>0</v>
      </c>
      <c r="Y139" s="226">
        <f t="shared" si="11"/>
        <v>0</v>
      </c>
      <c r="Z139" s="227">
        <f t="shared" si="11"/>
        <v>0</v>
      </c>
      <c r="AA139" s="227">
        <f t="shared" si="11"/>
        <v>0</v>
      </c>
      <c r="AB139" s="227">
        <f t="shared" si="11"/>
        <v>0</v>
      </c>
      <c r="AC139" s="227">
        <f t="shared" si="11"/>
        <v>0</v>
      </c>
      <c r="AD139" s="227">
        <f t="shared" si="11"/>
        <v>0</v>
      </c>
      <c r="AE139" s="227">
        <f t="shared" si="11"/>
        <v>0</v>
      </c>
      <c r="AF139" s="227">
        <f t="shared" si="11"/>
        <v>0</v>
      </c>
      <c r="AG139" s="227">
        <f t="shared" si="11"/>
        <v>0</v>
      </c>
      <c r="AH139" s="228">
        <f t="shared" si="11"/>
        <v>0</v>
      </c>
      <c r="AI139" s="228">
        <f t="shared" si="11"/>
        <v>0</v>
      </c>
      <c r="AJ139" s="228">
        <f t="shared" si="11"/>
        <v>0</v>
      </c>
      <c r="AK139" s="228">
        <f t="shared" si="11"/>
        <v>0</v>
      </c>
      <c r="AL139" s="228">
        <f t="shared" si="11"/>
        <v>0</v>
      </c>
      <c r="AM139" s="228">
        <f t="shared" si="11"/>
        <v>0</v>
      </c>
      <c r="AN139" s="228">
        <f t="shared" si="12"/>
        <v>0</v>
      </c>
      <c r="AO139" s="228">
        <f t="shared" si="12"/>
        <v>0</v>
      </c>
      <c r="AP139" s="228">
        <f t="shared" si="12"/>
        <v>0</v>
      </c>
      <c r="AQ139" s="228">
        <f t="shared" si="12"/>
        <v>0</v>
      </c>
      <c r="AR139" s="228">
        <f t="shared" si="12"/>
        <v>0</v>
      </c>
      <c r="AS139" s="228">
        <f t="shared" si="12"/>
        <v>0</v>
      </c>
      <c r="AT139" s="228">
        <f t="shared" si="12"/>
        <v>0</v>
      </c>
      <c r="AU139" s="228">
        <f t="shared" si="12"/>
        <v>0</v>
      </c>
      <c r="AV139" s="228">
        <f t="shared" si="12"/>
        <v>0</v>
      </c>
      <c r="AW139" s="223">
        <f t="shared" si="12"/>
        <v>0</v>
      </c>
      <c r="AX139" s="223">
        <f t="shared" si="12"/>
        <v>0</v>
      </c>
      <c r="AY139" s="223">
        <f t="shared" si="12"/>
        <v>0</v>
      </c>
      <c r="AZ139" s="223">
        <f t="shared" si="12"/>
        <v>0</v>
      </c>
      <c r="BA139" s="223">
        <f t="shared" si="12"/>
        <v>0</v>
      </c>
      <c r="BB139" s="223">
        <f t="shared" si="12"/>
        <v>0</v>
      </c>
      <c r="BC139" s="223">
        <f t="shared" si="12"/>
        <v>0</v>
      </c>
      <c r="BD139" s="223">
        <f t="shared" si="13"/>
        <v>0</v>
      </c>
      <c r="BE139" s="223">
        <f t="shared" si="13"/>
        <v>0</v>
      </c>
      <c r="BF139" s="223">
        <f t="shared" si="13"/>
        <v>0</v>
      </c>
      <c r="BG139" s="223">
        <f t="shared" si="13"/>
        <v>0</v>
      </c>
      <c r="BH139" s="223">
        <f t="shared" si="13"/>
        <v>0</v>
      </c>
      <c r="BI139" s="223">
        <f t="shared" si="13"/>
        <v>0</v>
      </c>
      <c r="BJ139" s="223">
        <f t="shared" si="13"/>
        <v>0</v>
      </c>
      <c r="BK139" s="223">
        <f t="shared" si="13"/>
        <v>0</v>
      </c>
      <c r="BL139" s="223">
        <f t="shared" si="13"/>
        <v>0</v>
      </c>
      <c r="BM139" s="223">
        <f t="shared" si="13"/>
        <v>0</v>
      </c>
      <c r="BN139" s="223">
        <f t="shared" si="13"/>
        <v>0</v>
      </c>
      <c r="BO139" s="223">
        <f t="shared" si="13"/>
        <v>0</v>
      </c>
      <c r="BP139" s="223">
        <f t="shared" si="13"/>
        <v>0</v>
      </c>
      <c r="BQ139" s="223">
        <f t="shared" si="13"/>
        <v>0</v>
      </c>
      <c r="BR139" s="223">
        <f t="shared" si="13"/>
        <v>0</v>
      </c>
      <c r="BS139" s="223">
        <f t="shared" si="13"/>
        <v>0</v>
      </c>
      <c r="BT139" s="223">
        <f t="shared" si="14"/>
        <v>0</v>
      </c>
      <c r="BU139" s="223">
        <f t="shared" si="14"/>
        <v>0</v>
      </c>
      <c r="BV139" s="223">
        <f t="shared" si="14"/>
        <v>0</v>
      </c>
      <c r="BW139" s="223">
        <f t="shared" si="14"/>
        <v>0</v>
      </c>
      <c r="BX139" s="223">
        <f t="shared" si="14"/>
        <v>0</v>
      </c>
      <c r="BY139" s="223">
        <f t="shared" si="14"/>
        <v>0</v>
      </c>
      <c r="BZ139" s="223">
        <f t="shared" si="14"/>
        <v>0</v>
      </c>
      <c r="CA139" s="223">
        <f t="shared" si="14"/>
        <v>0</v>
      </c>
      <c r="CB139" s="223">
        <f t="shared" si="14"/>
        <v>0</v>
      </c>
      <c r="CC139" s="223">
        <f t="shared" si="14"/>
        <v>0</v>
      </c>
      <c r="CD139" s="223">
        <f t="shared" si="14"/>
        <v>0</v>
      </c>
      <c r="CE139" s="223">
        <f t="shared" si="14"/>
        <v>0</v>
      </c>
      <c r="CF139" s="223">
        <f t="shared" si="14"/>
        <v>0</v>
      </c>
      <c r="CG139" s="223">
        <f t="shared" si="14"/>
        <v>0</v>
      </c>
      <c r="CH139" s="223">
        <f t="shared" si="14"/>
        <v>0</v>
      </c>
      <c r="CI139" s="223">
        <f t="shared" si="14"/>
        <v>0</v>
      </c>
      <c r="CJ139" s="223">
        <f t="shared" si="15"/>
        <v>0</v>
      </c>
      <c r="CK139" s="223">
        <f t="shared" si="15"/>
        <v>0</v>
      </c>
      <c r="CL139" s="223">
        <f t="shared" si="15"/>
        <v>0</v>
      </c>
      <c r="CM139" s="223">
        <f t="shared" si="15"/>
        <v>0</v>
      </c>
      <c r="CN139" s="223">
        <f t="shared" si="15"/>
        <v>0</v>
      </c>
      <c r="CO139" s="223">
        <f t="shared" si="15"/>
        <v>0</v>
      </c>
      <c r="CP139" s="223">
        <f t="shared" si="15"/>
        <v>0</v>
      </c>
      <c r="CQ139" s="223">
        <f t="shared" si="15"/>
        <v>0</v>
      </c>
      <c r="CR139" s="223">
        <f t="shared" si="15"/>
        <v>0</v>
      </c>
      <c r="CS139" s="223">
        <f t="shared" si="15"/>
        <v>0</v>
      </c>
      <c r="CT139" s="223">
        <f t="shared" si="15"/>
        <v>0</v>
      </c>
      <c r="CU139" s="223">
        <f t="shared" si="15"/>
        <v>0</v>
      </c>
      <c r="CV139" s="223">
        <f t="shared" si="15"/>
        <v>0</v>
      </c>
      <c r="CW139" s="223">
        <f t="shared" si="15"/>
        <v>0</v>
      </c>
      <c r="CX139" s="223">
        <f t="shared" si="15"/>
        <v>0</v>
      </c>
      <c r="CY139" s="223">
        <f t="shared" si="15"/>
        <v>0</v>
      </c>
      <c r="CZ139" s="223">
        <f t="shared" si="16"/>
        <v>0</v>
      </c>
      <c r="DA139" s="223">
        <f t="shared" si="16"/>
        <v>0</v>
      </c>
      <c r="DB139" s="191"/>
      <c r="DC139" s="191"/>
      <c r="DD139" s="191"/>
      <c r="DE139" s="191"/>
      <c r="DF139" s="191"/>
      <c r="DG139" s="191"/>
      <c r="DH139" s="191"/>
      <c r="DI139" s="191"/>
      <c r="DJ139" s="191"/>
      <c r="DK139" s="191"/>
      <c r="DL139" s="191"/>
      <c r="DM139" s="191"/>
      <c r="DN139" s="191"/>
      <c r="DO139" s="191"/>
      <c r="DP139" s="191"/>
      <c r="DQ139" s="191"/>
      <c r="DR139" s="191"/>
      <c r="DS139" s="230" t="str">
        <f t="shared" si="18"/>
        <v>38N</v>
      </c>
      <c r="DT139" s="191"/>
      <c r="DU139" s="191"/>
      <c r="DV139" s="191"/>
      <c r="DW139" s="191"/>
      <c r="DX139" s="191"/>
      <c r="DY139" s="191"/>
      <c r="DZ139" s="191"/>
      <c r="EA139" s="231" t="str">
        <f>IF($C$111=$B$112,R$121,IF($C$111=$B$113,R$122,IF($C$111=$B$114,R$123,"")))</f>
        <v>13W</v>
      </c>
      <c r="EB139" s="191"/>
      <c r="EC139" s="191"/>
      <c r="ED139" s="191"/>
      <c r="EE139" s="191"/>
      <c r="EF139" s="191"/>
      <c r="EG139" s="191"/>
      <c r="EH139" s="191"/>
      <c r="EI139" s="191"/>
    </row>
    <row r="140" spans="1:139" x14ac:dyDescent="0.35">
      <c r="A140" s="191">
        <f t="shared" si="17"/>
        <v>0</v>
      </c>
      <c r="B140" s="191">
        <f t="shared" si="19"/>
        <v>14</v>
      </c>
      <c r="C140" s="191" t="s">
        <v>377</v>
      </c>
      <c r="D140" s="191" t="s">
        <v>378</v>
      </c>
      <c r="E140" s="191"/>
      <c r="F140" s="191"/>
      <c r="G140" s="223">
        <f t="shared" si="9"/>
        <v>0</v>
      </c>
      <c r="H140" s="223">
        <f t="shared" si="10"/>
        <v>0</v>
      </c>
      <c r="I140" s="223">
        <f t="shared" si="10"/>
        <v>0</v>
      </c>
      <c r="J140" s="224">
        <f t="shared" si="10"/>
        <v>0</v>
      </c>
      <c r="K140" s="224">
        <f t="shared" si="10"/>
        <v>0</v>
      </c>
      <c r="L140" s="225">
        <f t="shared" si="10"/>
        <v>0</v>
      </c>
      <c r="M140" s="225">
        <f t="shared" si="10"/>
        <v>0</v>
      </c>
      <c r="N140" s="226">
        <f t="shared" si="10"/>
        <v>0</v>
      </c>
      <c r="O140" s="226">
        <f t="shared" si="10"/>
        <v>0</v>
      </c>
      <c r="P140" s="226">
        <f t="shared" si="10"/>
        <v>0</v>
      </c>
      <c r="Q140" s="226">
        <f t="shared" si="10"/>
        <v>0</v>
      </c>
      <c r="R140" s="226">
        <f t="shared" si="10"/>
        <v>0</v>
      </c>
      <c r="S140" s="226">
        <f t="shared" si="10"/>
        <v>0</v>
      </c>
      <c r="T140" s="226">
        <f t="shared" si="10"/>
        <v>0</v>
      </c>
      <c r="U140" s="226">
        <f t="shared" si="10"/>
        <v>0</v>
      </c>
      <c r="V140" s="226">
        <f t="shared" si="10"/>
        <v>0</v>
      </c>
      <c r="W140" s="226">
        <f t="shared" si="10"/>
        <v>0</v>
      </c>
      <c r="X140" s="226">
        <f t="shared" si="11"/>
        <v>0</v>
      </c>
      <c r="Y140" s="227">
        <f t="shared" si="11"/>
        <v>0</v>
      </c>
      <c r="Z140" s="227">
        <f t="shared" si="11"/>
        <v>0</v>
      </c>
      <c r="AA140" s="227">
        <f t="shared" si="11"/>
        <v>0</v>
      </c>
      <c r="AB140" s="227">
        <f t="shared" si="11"/>
        <v>0</v>
      </c>
      <c r="AC140" s="227">
        <f t="shared" si="11"/>
        <v>0</v>
      </c>
      <c r="AD140" s="227">
        <f t="shared" si="11"/>
        <v>0</v>
      </c>
      <c r="AE140" s="227">
        <f t="shared" si="11"/>
        <v>0</v>
      </c>
      <c r="AF140" s="227">
        <f t="shared" si="11"/>
        <v>0</v>
      </c>
      <c r="AG140" s="227">
        <f t="shared" si="11"/>
        <v>0</v>
      </c>
      <c r="AH140" s="227">
        <f t="shared" si="11"/>
        <v>0</v>
      </c>
      <c r="AI140" s="228">
        <f t="shared" si="11"/>
        <v>0</v>
      </c>
      <c r="AJ140" s="228">
        <f t="shared" si="11"/>
        <v>0</v>
      </c>
      <c r="AK140" s="228">
        <f t="shared" si="11"/>
        <v>0</v>
      </c>
      <c r="AL140" s="228">
        <f t="shared" si="11"/>
        <v>0</v>
      </c>
      <c r="AM140" s="228">
        <f t="shared" si="11"/>
        <v>0</v>
      </c>
      <c r="AN140" s="228">
        <f t="shared" si="12"/>
        <v>0</v>
      </c>
      <c r="AO140" s="228">
        <f t="shared" si="12"/>
        <v>0</v>
      </c>
      <c r="AP140" s="228">
        <f t="shared" si="12"/>
        <v>0</v>
      </c>
      <c r="AQ140" s="228">
        <f t="shared" si="12"/>
        <v>0</v>
      </c>
      <c r="AR140" s="228">
        <f t="shared" si="12"/>
        <v>0</v>
      </c>
      <c r="AS140" s="228">
        <f t="shared" si="12"/>
        <v>0</v>
      </c>
      <c r="AT140" s="228">
        <f t="shared" si="12"/>
        <v>0</v>
      </c>
      <c r="AU140" s="228">
        <f t="shared" si="12"/>
        <v>0</v>
      </c>
      <c r="AV140" s="228">
        <f t="shared" si="12"/>
        <v>0</v>
      </c>
      <c r="AW140" s="223">
        <f t="shared" si="12"/>
        <v>0</v>
      </c>
      <c r="AX140" s="223">
        <f t="shared" si="12"/>
        <v>0</v>
      </c>
      <c r="AY140" s="223">
        <f t="shared" si="12"/>
        <v>0</v>
      </c>
      <c r="AZ140" s="223">
        <f t="shared" si="12"/>
        <v>0</v>
      </c>
      <c r="BA140" s="223">
        <f t="shared" si="12"/>
        <v>0</v>
      </c>
      <c r="BB140" s="223">
        <f t="shared" si="12"/>
        <v>0</v>
      </c>
      <c r="BC140" s="223">
        <f t="shared" si="12"/>
        <v>0</v>
      </c>
      <c r="BD140" s="223">
        <f t="shared" si="13"/>
        <v>0</v>
      </c>
      <c r="BE140" s="223">
        <f t="shared" si="13"/>
        <v>0</v>
      </c>
      <c r="BF140" s="223">
        <f t="shared" si="13"/>
        <v>0</v>
      </c>
      <c r="BG140" s="223">
        <f t="shared" si="13"/>
        <v>0</v>
      </c>
      <c r="BH140" s="223">
        <f t="shared" si="13"/>
        <v>0</v>
      </c>
      <c r="BI140" s="223">
        <f t="shared" si="13"/>
        <v>0</v>
      </c>
      <c r="BJ140" s="223">
        <f t="shared" si="13"/>
        <v>0</v>
      </c>
      <c r="BK140" s="223">
        <f t="shared" si="13"/>
        <v>0</v>
      </c>
      <c r="BL140" s="223">
        <f t="shared" si="13"/>
        <v>0</v>
      </c>
      <c r="BM140" s="223">
        <f t="shared" si="13"/>
        <v>0</v>
      </c>
      <c r="BN140" s="223">
        <f t="shared" si="13"/>
        <v>0</v>
      </c>
      <c r="BO140" s="223">
        <f t="shared" si="13"/>
        <v>0</v>
      </c>
      <c r="BP140" s="223">
        <f t="shared" si="13"/>
        <v>0</v>
      </c>
      <c r="BQ140" s="223">
        <f t="shared" si="13"/>
        <v>0</v>
      </c>
      <c r="BR140" s="223">
        <f t="shared" si="13"/>
        <v>0</v>
      </c>
      <c r="BS140" s="223">
        <f t="shared" si="13"/>
        <v>0</v>
      </c>
      <c r="BT140" s="223">
        <f t="shared" si="14"/>
        <v>0</v>
      </c>
      <c r="BU140" s="223">
        <f t="shared" si="14"/>
        <v>0</v>
      </c>
      <c r="BV140" s="223">
        <f t="shared" si="14"/>
        <v>0</v>
      </c>
      <c r="BW140" s="223">
        <f t="shared" si="14"/>
        <v>0</v>
      </c>
      <c r="BX140" s="223">
        <f t="shared" si="14"/>
        <v>0</v>
      </c>
      <c r="BY140" s="223">
        <f t="shared" si="14"/>
        <v>0</v>
      </c>
      <c r="BZ140" s="223">
        <f t="shared" si="14"/>
        <v>0</v>
      </c>
      <c r="CA140" s="223">
        <f t="shared" si="14"/>
        <v>0</v>
      </c>
      <c r="CB140" s="223">
        <f t="shared" si="14"/>
        <v>0</v>
      </c>
      <c r="CC140" s="223">
        <f t="shared" si="14"/>
        <v>0</v>
      </c>
      <c r="CD140" s="223">
        <f t="shared" si="14"/>
        <v>0</v>
      </c>
      <c r="CE140" s="223">
        <f t="shared" si="14"/>
        <v>0</v>
      </c>
      <c r="CF140" s="223">
        <f t="shared" si="14"/>
        <v>0</v>
      </c>
      <c r="CG140" s="223">
        <f t="shared" si="14"/>
        <v>0</v>
      </c>
      <c r="CH140" s="223">
        <f t="shared" si="14"/>
        <v>0</v>
      </c>
      <c r="CI140" s="223">
        <f t="shared" si="14"/>
        <v>0</v>
      </c>
      <c r="CJ140" s="223">
        <f t="shared" si="15"/>
        <v>0</v>
      </c>
      <c r="CK140" s="223">
        <f t="shared" si="15"/>
        <v>0</v>
      </c>
      <c r="CL140" s="223">
        <f t="shared" si="15"/>
        <v>0</v>
      </c>
      <c r="CM140" s="223">
        <f t="shared" si="15"/>
        <v>0</v>
      </c>
      <c r="CN140" s="223">
        <f t="shared" si="15"/>
        <v>0</v>
      </c>
      <c r="CO140" s="223">
        <f t="shared" si="15"/>
        <v>0</v>
      </c>
      <c r="CP140" s="223">
        <f t="shared" si="15"/>
        <v>0</v>
      </c>
      <c r="CQ140" s="223">
        <f t="shared" si="15"/>
        <v>0</v>
      </c>
      <c r="CR140" s="223">
        <f t="shared" si="15"/>
        <v>0</v>
      </c>
      <c r="CS140" s="223">
        <f t="shared" si="15"/>
        <v>0</v>
      </c>
      <c r="CT140" s="223">
        <f t="shared" si="15"/>
        <v>0</v>
      </c>
      <c r="CU140" s="223">
        <f t="shared" si="15"/>
        <v>0</v>
      </c>
      <c r="CV140" s="223">
        <f t="shared" si="15"/>
        <v>0</v>
      </c>
      <c r="CW140" s="223">
        <f t="shared" si="15"/>
        <v>0</v>
      </c>
      <c r="CX140" s="223">
        <f t="shared" si="15"/>
        <v>0</v>
      </c>
      <c r="CY140" s="223">
        <f t="shared" si="15"/>
        <v>0</v>
      </c>
      <c r="CZ140" s="223">
        <f t="shared" si="16"/>
        <v>0</v>
      </c>
      <c r="DA140" s="223">
        <f t="shared" si="16"/>
        <v>0</v>
      </c>
      <c r="DB140" s="191"/>
      <c r="DC140" s="191"/>
      <c r="DD140" s="191"/>
      <c r="DE140" s="191"/>
      <c r="DF140" s="191"/>
      <c r="DG140" s="191"/>
      <c r="DH140" s="191"/>
      <c r="DI140" s="191"/>
      <c r="DJ140" s="191"/>
      <c r="DK140" s="191"/>
      <c r="DL140" s="191"/>
      <c r="DM140" s="191"/>
      <c r="DN140" s="191"/>
      <c r="DO140" s="191"/>
      <c r="DP140" s="191"/>
      <c r="DQ140" s="191"/>
      <c r="DR140" s="191"/>
      <c r="DS140" s="230" t="str">
        <f t="shared" si="18"/>
        <v>37N</v>
      </c>
      <c r="DT140" s="191"/>
      <c r="DU140" s="191"/>
      <c r="DV140" s="191"/>
      <c r="DW140" s="191"/>
      <c r="DX140" s="191"/>
      <c r="DY140" s="191"/>
      <c r="DZ140" s="191"/>
      <c r="EA140" s="231" t="str">
        <f>IF($C$111=$B$112,S$121,IF($C$111=$B$113,S$122,IF($C$111=$B$114,S$123,"")))</f>
        <v>12W</v>
      </c>
      <c r="EB140" s="191"/>
      <c r="EC140" s="191"/>
      <c r="ED140" s="191"/>
      <c r="EE140" s="191"/>
      <c r="EF140" s="191"/>
      <c r="EG140" s="191"/>
      <c r="EH140" s="191"/>
      <c r="EI140" s="191"/>
    </row>
    <row r="141" spans="1:139" x14ac:dyDescent="0.35">
      <c r="A141" s="191">
        <f t="shared" si="17"/>
        <v>0</v>
      </c>
      <c r="B141" s="191">
        <f t="shared" si="19"/>
        <v>15</v>
      </c>
      <c r="C141" s="191" t="s">
        <v>379</v>
      </c>
      <c r="D141" s="191" t="s">
        <v>380</v>
      </c>
      <c r="E141" s="191"/>
      <c r="F141" s="191"/>
      <c r="G141" s="223">
        <f t="shared" si="9"/>
        <v>0</v>
      </c>
      <c r="H141" s="223">
        <f t="shared" si="10"/>
        <v>0</v>
      </c>
      <c r="I141" s="223">
        <f t="shared" si="10"/>
        <v>0</v>
      </c>
      <c r="J141" s="224">
        <f t="shared" si="10"/>
        <v>0</v>
      </c>
      <c r="K141" s="224">
        <f t="shared" si="10"/>
        <v>0</v>
      </c>
      <c r="L141" s="225">
        <f t="shared" si="10"/>
        <v>0</v>
      </c>
      <c r="M141" s="225">
        <f t="shared" si="10"/>
        <v>0</v>
      </c>
      <c r="N141" s="226">
        <f t="shared" si="10"/>
        <v>0</v>
      </c>
      <c r="O141" s="226">
        <f t="shared" si="10"/>
        <v>0</v>
      </c>
      <c r="P141" s="226">
        <f t="shared" si="10"/>
        <v>0</v>
      </c>
      <c r="Q141" s="226">
        <f t="shared" si="10"/>
        <v>0</v>
      </c>
      <c r="R141" s="226">
        <f t="shared" si="10"/>
        <v>0</v>
      </c>
      <c r="S141" s="226">
        <f t="shared" si="10"/>
        <v>0</v>
      </c>
      <c r="T141" s="226">
        <f t="shared" si="10"/>
        <v>0</v>
      </c>
      <c r="U141" s="226">
        <f t="shared" si="10"/>
        <v>0</v>
      </c>
      <c r="V141" s="226">
        <f t="shared" si="10"/>
        <v>0</v>
      </c>
      <c r="W141" s="226">
        <f t="shared" si="10"/>
        <v>0</v>
      </c>
      <c r="X141" s="226">
        <f t="shared" si="11"/>
        <v>0</v>
      </c>
      <c r="Y141" s="227">
        <f t="shared" si="11"/>
        <v>0</v>
      </c>
      <c r="Z141" s="227">
        <f t="shared" si="11"/>
        <v>0</v>
      </c>
      <c r="AA141" s="227">
        <f t="shared" si="11"/>
        <v>0</v>
      </c>
      <c r="AB141" s="227">
        <f t="shared" si="11"/>
        <v>0</v>
      </c>
      <c r="AC141" s="227">
        <f t="shared" si="11"/>
        <v>0</v>
      </c>
      <c r="AD141" s="227">
        <f t="shared" si="11"/>
        <v>0</v>
      </c>
      <c r="AE141" s="227">
        <f t="shared" si="11"/>
        <v>0</v>
      </c>
      <c r="AF141" s="227">
        <f t="shared" si="11"/>
        <v>0</v>
      </c>
      <c r="AG141" s="227">
        <f t="shared" si="11"/>
        <v>0</v>
      </c>
      <c r="AH141" s="227">
        <f t="shared" si="11"/>
        <v>0</v>
      </c>
      <c r="AI141" s="227">
        <f t="shared" si="11"/>
        <v>0</v>
      </c>
      <c r="AJ141" s="228">
        <f t="shared" si="11"/>
        <v>0</v>
      </c>
      <c r="AK141" s="228">
        <f t="shared" si="11"/>
        <v>0</v>
      </c>
      <c r="AL141" s="228">
        <f t="shared" si="11"/>
        <v>0</v>
      </c>
      <c r="AM141" s="228">
        <f t="shared" si="11"/>
        <v>0</v>
      </c>
      <c r="AN141" s="228">
        <f t="shared" si="12"/>
        <v>0</v>
      </c>
      <c r="AO141" s="228">
        <f t="shared" si="12"/>
        <v>0</v>
      </c>
      <c r="AP141" s="228">
        <f t="shared" si="12"/>
        <v>0</v>
      </c>
      <c r="AQ141" s="228">
        <f t="shared" si="12"/>
        <v>0</v>
      </c>
      <c r="AR141" s="228">
        <f t="shared" si="12"/>
        <v>0</v>
      </c>
      <c r="AS141" s="228">
        <f t="shared" si="12"/>
        <v>0</v>
      </c>
      <c r="AT141" s="228">
        <f t="shared" si="12"/>
        <v>0</v>
      </c>
      <c r="AU141" s="228">
        <f t="shared" si="12"/>
        <v>0</v>
      </c>
      <c r="AV141" s="228">
        <f t="shared" si="12"/>
        <v>0</v>
      </c>
      <c r="AW141" s="223">
        <f t="shared" si="12"/>
        <v>0</v>
      </c>
      <c r="AX141" s="223">
        <f t="shared" si="12"/>
        <v>0</v>
      </c>
      <c r="AY141" s="223">
        <f t="shared" si="12"/>
        <v>0</v>
      </c>
      <c r="AZ141" s="223">
        <f t="shared" si="12"/>
        <v>0</v>
      </c>
      <c r="BA141" s="223">
        <f t="shared" si="12"/>
        <v>0</v>
      </c>
      <c r="BB141" s="223">
        <f t="shared" si="12"/>
        <v>0</v>
      </c>
      <c r="BC141" s="223">
        <f t="shared" si="12"/>
        <v>0</v>
      </c>
      <c r="BD141" s="223">
        <f t="shared" si="13"/>
        <v>0</v>
      </c>
      <c r="BE141" s="223">
        <f t="shared" si="13"/>
        <v>0</v>
      </c>
      <c r="BF141" s="223">
        <f t="shared" si="13"/>
        <v>0</v>
      </c>
      <c r="BG141" s="223">
        <f t="shared" si="13"/>
        <v>0</v>
      </c>
      <c r="BH141" s="223">
        <f t="shared" si="13"/>
        <v>0</v>
      </c>
      <c r="BI141" s="223">
        <f t="shared" si="13"/>
        <v>0</v>
      </c>
      <c r="BJ141" s="223">
        <f t="shared" si="13"/>
        <v>0</v>
      </c>
      <c r="BK141" s="223">
        <f t="shared" si="13"/>
        <v>0</v>
      </c>
      <c r="BL141" s="223">
        <f t="shared" si="13"/>
        <v>0</v>
      </c>
      <c r="BM141" s="223">
        <f t="shared" si="13"/>
        <v>0</v>
      </c>
      <c r="BN141" s="223">
        <f t="shared" si="13"/>
        <v>0</v>
      </c>
      <c r="BO141" s="223">
        <f t="shared" si="13"/>
        <v>0</v>
      </c>
      <c r="BP141" s="223">
        <f t="shared" si="13"/>
        <v>0</v>
      </c>
      <c r="BQ141" s="223">
        <f t="shared" si="13"/>
        <v>0</v>
      </c>
      <c r="BR141" s="223">
        <f t="shared" si="13"/>
        <v>0</v>
      </c>
      <c r="BS141" s="223">
        <f t="shared" si="13"/>
        <v>0</v>
      </c>
      <c r="BT141" s="223">
        <f t="shared" si="14"/>
        <v>0</v>
      </c>
      <c r="BU141" s="223">
        <f t="shared" si="14"/>
        <v>0</v>
      </c>
      <c r="BV141" s="223">
        <f t="shared" si="14"/>
        <v>0</v>
      </c>
      <c r="BW141" s="223">
        <f t="shared" si="14"/>
        <v>0</v>
      </c>
      <c r="BX141" s="223">
        <f t="shared" si="14"/>
        <v>0</v>
      </c>
      <c r="BY141" s="223">
        <f t="shared" si="14"/>
        <v>0</v>
      </c>
      <c r="BZ141" s="223">
        <f t="shared" si="14"/>
        <v>0</v>
      </c>
      <c r="CA141" s="223">
        <f t="shared" si="14"/>
        <v>0</v>
      </c>
      <c r="CB141" s="223">
        <f t="shared" si="14"/>
        <v>0</v>
      </c>
      <c r="CC141" s="223">
        <f t="shared" si="14"/>
        <v>0</v>
      </c>
      <c r="CD141" s="223">
        <f t="shared" si="14"/>
        <v>0</v>
      </c>
      <c r="CE141" s="223">
        <f t="shared" si="14"/>
        <v>0</v>
      </c>
      <c r="CF141" s="223">
        <f t="shared" si="14"/>
        <v>0</v>
      </c>
      <c r="CG141" s="223">
        <f t="shared" si="14"/>
        <v>0</v>
      </c>
      <c r="CH141" s="223">
        <f t="shared" si="14"/>
        <v>0</v>
      </c>
      <c r="CI141" s="223">
        <f t="shared" si="14"/>
        <v>0</v>
      </c>
      <c r="CJ141" s="223">
        <f t="shared" si="15"/>
        <v>0</v>
      </c>
      <c r="CK141" s="223">
        <f t="shared" si="15"/>
        <v>0</v>
      </c>
      <c r="CL141" s="223">
        <f t="shared" si="15"/>
        <v>0</v>
      </c>
      <c r="CM141" s="223">
        <f t="shared" si="15"/>
        <v>0</v>
      </c>
      <c r="CN141" s="223">
        <f t="shared" si="15"/>
        <v>0</v>
      </c>
      <c r="CO141" s="223">
        <f t="shared" si="15"/>
        <v>0</v>
      </c>
      <c r="CP141" s="223">
        <f t="shared" si="15"/>
        <v>0</v>
      </c>
      <c r="CQ141" s="223">
        <f t="shared" si="15"/>
        <v>0</v>
      </c>
      <c r="CR141" s="223">
        <f t="shared" si="15"/>
        <v>0</v>
      </c>
      <c r="CS141" s="223">
        <f t="shared" si="15"/>
        <v>0</v>
      </c>
      <c r="CT141" s="223">
        <f t="shared" si="15"/>
        <v>0</v>
      </c>
      <c r="CU141" s="223">
        <f t="shared" si="15"/>
        <v>0</v>
      </c>
      <c r="CV141" s="223">
        <f t="shared" si="15"/>
        <v>0</v>
      </c>
      <c r="CW141" s="223">
        <f t="shared" si="15"/>
        <v>0</v>
      </c>
      <c r="CX141" s="223">
        <f t="shared" si="15"/>
        <v>0</v>
      </c>
      <c r="CY141" s="223">
        <f t="shared" si="15"/>
        <v>0</v>
      </c>
      <c r="CZ141" s="223">
        <f t="shared" si="16"/>
        <v>0</v>
      </c>
      <c r="DA141" s="223">
        <f t="shared" si="16"/>
        <v>0</v>
      </c>
      <c r="DB141" s="191"/>
      <c r="DC141" s="191"/>
      <c r="DD141" s="191"/>
      <c r="DE141" s="191"/>
      <c r="DF141" s="191"/>
      <c r="DG141" s="191"/>
      <c r="DH141" s="191"/>
      <c r="DI141" s="191"/>
      <c r="DJ141" s="191"/>
      <c r="DK141" s="191"/>
      <c r="DL141" s="191"/>
      <c r="DM141" s="191"/>
      <c r="DN141" s="191"/>
      <c r="DO141" s="191"/>
      <c r="DP141" s="191"/>
      <c r="DQ141" s="191"/>
      <c r="DR141" s="191"/>
      <c r="DS141" s="230" t="str">
        <f t="shared" si="18"/>
        <v>36N</v>
      </c>
      <c r="DT141" s="191"/>
      <c r="DU141" s="191"/>
      <c r="DV141" s="191"/>
      <c r="DW141" s="191"/>
      <c r="DX141" s="191"/>
      <c r="DY141" s="191"/>
      <c r="DZ141" s="191"/>
      <c r="EA141" s="231" t="str">
        <f>IF($C$111=$B$112,T$121,IF($C$111=$B$113,T$122,IF($C$111=$B$114,T$123,"")))</f>
        <v>11W</v>
      </c>
      <c r="EB141" s="191"/>
      <c r="EC141" s="191"/>
      <c r="ED141" s="191"/>
      <c r="EE141" s="191"/>
      <c r="EF141" s="191"/>
      <c r="EG141" s="191"/>
      <c r="EH141" s="191"/>
      <c r="EI141" s="191"/>
    </row>
    <row r="142" spans="1:139" x14ac:dyDescent="0.35">
      <c r="A142" s="191">
        <f t="shared" si="17"/>
        <v>0</v>
      </c>
      <c r="B142" s="191">
        <f t="shared" si="19"/>
        <v>16</v>
      </c>
      <c r="C142" s="191" t="s">
        <v>381</v>
      </c>
      <c r="D142" s="191" t="s">
        <v>382</v>
      </c>
      <c r="E142" s="191"/>
      <c r="F142" s="191"/>
      <c r="G142" s="223">
        <f t="shared" si="9"/>
        <v>0</v>
      </c>
      <c r="H142" s="223">
        <f t="shared" si="10"/>
        <v>0</v>
      </c>
      <c r="I142" s="224">
        <f t="shared" si="10"/>
        <v>0</v>
      </c>
      <c r="J142" s="224">
        <f t="shared" si="10"/>
        <v>0</v>
      </c>
      <c r="K142" s="224">
        <f t="shared" si="10"/>
        <v>0</v>
      </c>
      <c r="L142" s="225">
        <f t="shared" si="10"/>
        <v>0</v>
      </c>
      <c r="M142" s="225">
        <f t="shared" si="10"/>
        <v>0</v>
      </c>
      <c r="N142" s="226">
        <f t="shared" si="10"/>
        <v>0</v>
      </c>
      <c r="O142" s="226">
        <f t="shared" si="10"/>
        <v>0</v>
      </c>
      <c r="P142" s="226">
        <f t="shared" si="10"/>
        <v>0</v>
      </c>
      <c r="Q142" s="226">
        <f t="shared" si="10"/>
        <v>0</v>
      </c>
      <c r="R142" s="226">
        <f t="shared" si="10"/>
        <v>0</v>
      </c>
      <c r="S142" s="226">
        <f t="shared" si="10"/>
        <v>0</v>
      </c>
      <c r="T142" s="226">
        <f t="shared" si="10"/>
        <v>0</v>
      </c>
      <c r="U142" s="226">
        <f t="shared" si="10"/>
        <v>0</v>
      </c>
      <c r="V142" s="226">
        <f t="shared" si="10"/>
        <v>0</v>
      </c>
      <c r="W142" s="226">
        <f t="shared" ref="W142:AL157" si="20">MIN(W$125,$A142)</f>
        <v>0</v>
      </c>
      <c r="X142" s="226">
        <f t="shared" si="11"/>
        <v>0</v>
      </c>
      <c r="Y142" s="227">
        <f t="shared" si="11"/>
        <v>0</v>
      </c>
      <c r="Z142" s="227">
        <f t="shared" si="11"/>
        <v>0</v>
      </c>
      <c r="AA142" s="227">
        <f t="shared" si="11"/>
        <v>0</v>
      </c>
      <c r="AB142" s="227">
        <f t="shared" si="11"/>
        <v>0</v>
      </c>
      <c r="AC142" s="227">
        <f t="shared" si="11"/>
        <v>0</v>
      </c>
      <c r="AD142" s="227">
        <f t="shared" si="11"/>
        <v>0</v>
      </c>
      <c r="AE142" s="227">
        <f t="shared" si="11"/>
        <v>0</v>
      </c>
      <c r="AF142" s="227">
        <f t="shared" si="11"/>
        <v>0</v>
      </c>
      <c r="AG142" s="227">
        <f t="shared" si="11"/>
        <v>0</v>
      </c>
      <c r="AH142" s="227">
        <f t="shared" si="11"/>
        <v>0</v>
      </c>
      <c r="AI142" s="227">
        <f t="shared" si="11"/>
        <v>0</v>
      </c>
      <c r="AJ142" s="227">
        <f t="shared" si="11"/>
        <v>0</v>
      </c>
      <c r="AK142" s="228">
        <f t="shared" si="11"/>
        <v>0</v>
      </c>
      <c r="AL142" s="228">
        <f t="shared" si="11"/>
        <v>0</v>
      </c>
      <c r="AM142" s="228">
        <f t="shared" ref="AM142:BB157" si="21">MIN(AM$125,$A142)</f>
        <v>0</v>
      </c>
      <c r="AN142" s="228">
        <f t="shared" si="12"/>
        <v>0</v>
      </c>
      <c r="AO142" s="228">
        <f t="shared" si="12"/>
        <v>0</v>
      </c>
      <c r="AP142" s="228">
        <f t="shared" si="12"/>
        <v>0</v>
      </c>
      <c r="AQ142" s="228">
        <f t="shared" si="12"/>
        <v>0</v>
      </c>
      <c r="AR142" s="228">
        <f t="shared" si="12"/>
        <v>0</v>
      </c>
      <c r="AS142" s="228">
        <f t="shared" si="12"/>
        <v>0</v>
      </c>
      <c r="AT142" s="228">
        <f t="shared" si="12"/>
        <v>0</v>
      </c>
      <c r="AU142" s="228">
        <f t="shared" si="12"/>
        <v>0</v>
      </c>
      <c r="AV142" s="228">
        <f t="shared" si="12"/>
        <v>0</v>
      </c>
      <c r="AW142" s="223">
        <f t="shared" si="12"/>
        <v>0</v>
      </c>
      <c r="AX142" s="223">
        <f t="shared" si="12"/>
        <v>0</v>
      </c>
      <c r="AY142" s="223">
        <f t="shared" si="12"/>
        <v>0</v>
      </c>
      <c r="AZ142" s="223">
        <f t="shared" si="12"/>
        <v>0</v>
      </c>
      <c r="BA142" s="223">
        <f t="shared" si="12"/>
        <v>0</v>
      </c>
      <c r="BB142" s="223">
        <f t="shared" si="12"/>
        <v>0</v>
      </c>
      <c r="BC142" s="223">
        <f t="shared" ref="BC142:BR157" si="22">MIN(BC$125,$A142)</f>
        <v>0</v>
      </c>
      <c r="BD142" s="223">
        <f t="shared" si="13"/>
        <v>0</v>
      </c>
      <c r="BE142" s="223">
        <f t="shared" si="13"/>
        <v>0</v>
      </c>
      <c r="BF142" s="223">
        <f t="shared" si="13"/>
        <v>0</v>
      </c>
      <c r="BG142" s="223">
        <f t="shared" si="13"/>
        <v>0</v>
      </c>
      <c r="BH142" s="223">
        <f t="shared" si="13"/>
        <v>0</v>
      </c>
      <c r="BI142" s="223">
        <f t="shared" si="13"/>
        <v>0</v>
      </c>
      <c r="BJ142" s="223">
        <f t="shared" si="13"/>
        <v>0</v>
      </c>
      <c r="BK142" s="223">
        <f t="shared" si="13"/>
        <v>0</v>
      </c>
      <c r="BL142" s="223">
        <f t="shared" si="13"/>
        <v>0</v>
      </c>
      <c r="BM142" s="223">
        <f t="shared" si="13"/>
        <v>0</v>
      </c>
      <c r="BN142" s="223">
        <f t="shared" si="13"/>
        <v>0</v>
      </c>
      <c r="BO142" s="223">
        <f t="shared" si="13"/>
        <v>0</v>
      </c>
      <c r="BP142" s="223">
        <f t="shared" si="13"/>
        <v>0</v>
      </c>
      <c r="BQ142" s="223">
        <f t="shared" si="13"/>
        <v>0</v>
      </c>
      <c r="BR142" s="223">
        <f t="shared" si="13"/>
        <v>0</v>
      </c>
      <c r="BS142" s="223">
        <f t="shared" ref="BS142:CH157" si="23">MIN(BS$125,$A142)</f>
        <v>0</v>
      </c>
      <c r="BT142" s="223">
        <f t="shared" si="14"/>
        <v>0</v>
      </c>
      <c r="BU142" s="223">
        <f t="shared" si="14"/>
        <v>0</v>
      </c>
      <c r="BV142" s="223">
        <f t="shared" si="14"/>
        <v>0</v>
      </c>
      <c r="BW142" s="223">
        <f t="shared" si="14"/>
        <v>0</v>
      </c>
      <c r="BX142" s="223">
        <f t="shared" si="14"/>
        <v>0</v>
      </c>
      <c r="BY142" s="223">
        <f t="shared" si="14"/>
        <v>0</v>
      </c>
      <c r="BZ142" s="223">
        <f t="shared" si="14"/>
        <v>0</v>
      </c>
      <c r="CA142" s="223">
        <f t="shared" si="14"/>
        <v>0</v>
      </c>
      <c r="CB142" s="223">
        <f t="shared" si="14"/>
        <v>0</v>
      </c>
      <c r="CC142" s="223">
        <f t="shared" si="14"/>
        <v>0</v>
      </c>
      <c r="CD142" s="223">
        <f t="shared" si="14"/>
        <v>0</v>
      </c>
      <c r="CE142" s="223">
        <f t="shared" si="14"/>
        <v>0</v>
      </c>
      <c r="CF142" s="223">
        <f t="shared" si="14"/>
        <v>0</v>
      </c>
      <c r="CG142" s="223">
        <f t="shared" si="14"/>
        <v>0</v>
      </c>
      <c r="CH142" s="223">
        <f t="shared" si="14"/>
        <v>0</v>
      </c>
      <c r="CI142" s="223">
        <f t="shared" ref="CI142:CX157" si="24">MIN(CI$125,$A142)</f>
        <v>0</v>
      </c>
      <c r="CJ142" s="223">
        <f t="shared" si="15"/>
        <v>0</v>
      </c>
      <c r="CK142" s="223">
        <f t="shared" si="15"/>
        <v>0</v>
      </c>
      <c r="CL142" s="223">
        <f t="shared" si="15"/>
        <v>0</v>
      </c>
      <c r="CM142" s="223">
        <f t="shared" si="15"/>
        <v>0</v>
      </c>
      <c r="CN142" s="223">
        <f t="shared" si="15"/>
        <v>0</v>
      </c>
      <c r="CO142" s="223">
        <f t="shared" si="15"/>
        <v>0</v>
      </c>
      <c r="CP142" s="223">
        <f t="shared" si="15"/>
        <v>0</v>
      </c>
      <c r="CQ142" s="223">
        <f t="shared" si="15"/>
        <v>0</v>
      </c>
      <c r="CR142" s="223">
        <f t="shared" si="15"/>
        <v>0</v>
      </c>
      <c r="CS142" s="223">
        <f t="shared" si="15"/>
        <v>0</v>
      </c>
      <c r="CT142" s="223">
        <f t="shared" si="15"/>
        <v>0</v>
      </c>
      <c r="CU142" s="223">
        <f t="shared" si="15"/>
        <v>0</v>
      </c>
      <c r="CV142" s="223">
        <f t="shared" si="15"/>
        <v>0</v>
      </c>
      <c r="CW142" s="223">
        <f t="shared" si="15"/>
        <v>0</v>
      </c>
      <c r="CX142" s="223">
        <f t="shared" si="15"/>
        <v>0</v>
      </c>
      <c r="CY142" s="223">
        <f t="shared" ref="CY142:DA161" si="25">MIN(CY$125,$A142)</f>
        <v>0</v>
      </c>
      <c r="CZ142" s="223">
        <f t="shared" si="16"/>
        <v>0</v>
      </c>
      <c r="DA142" s="223">
        <f t="shared" si="16"/>
        <v>0</v>
      </c>
      <c r="DB142" s="191"/>
      <c r="DC142" s="191"/>
      <c r="DD142" s="191"/>
      <c r="DE142" s="191"/>
      <c r="DF142" s="191"/>
      <c r="DG142" s="191"/>
      <c r="DH142" s="191"/>
      <c r="DI142" s="191"/>
      <c r="DJ142" s="191"/>
      <c r="DK142" s="191"/>
      <c r="DL142" s="191"/>
      <c r="DM142" s="191"/>
      <c r="DN142" s="191"/>
      <c r="DO142" s="191"/>
      <c r="DP142" s="191"/>
      <c r="DQ142" s="191"/>
      <c r="DR142" s="191"/>
      <c r="DS142" s="230" t="str">
        <f t="shared" si="18"/>
        <v>35N</v>
      </c>
      <c r="DT142" s="191"/>
      <c r="DU142" s="191"/>
      <c r="DV142" s="191"/>
      <c r="DW142" s="191"/>
      <c r="DX142" s="191"/>
      <c r="DY142" s="191"/>
      <c r="DZ142" s="191"/>
      <c r="EA142" s="231" t="str">
        <f>IF($C$111=$B$112,U$121,IF($C$111=$B$113,U$122,IF($C$111=$B$114,U$123,"")))</f>
        <v>10W</v>
      </c>
      <c r="EB142" s="191"/>
      <c r="EC142" s="191"/>
      <c r="ED142" s="191"/>
      <c r="EE142" s="191"/>
      <c r="EF142" s="191"/>
      <c r="EG142" s="191"/>
      <c r="EH142" s="191"/>
      <c r="EI142" s="191"/>
    </row>
    <row r="143" spans="1:139" x14ac:dyDescent="0.35">
      <c r="A143" s="191">
        <f t="shared" si="17"/>
        <v>0</v>
      </c>
      <c r="B143" s="191">
        <f t="shared" si="19"/>
        <v>17</v>
      </c>
      <c r="C143" s="191" t="s">
        <v>383</v>
      </c>
      <c r="D143" s="191" t="s">
        <v>384</v>
      </c>
      <c r="E143" s="191"/>
      <c r="F143" s="191"/>
      <c r="G143" s="223">
        <f t="shared" si="9"/>
        <v>0</v>
      </c>
      <c r="H143" s="223">
        <f t="shared" ref="H143:V143" si="26">MIN(H$125,$A143)</f>
        <v>0</v>
      </c>
      <c r="I143" s="224">
        <f t="shared" si="26"/>
        <v>0</v>
      </c>
      <c r="J143" s="224">
        <f t="shared" si="26"/>
        <v>0</v>
      </c>
      <c r="K143" s="225">
        <f t="shared" si="26"/>
        <v>0</v>
      </c>
      <c r="L143" s="225">
        <f t="shared" si="26"/>
        <v>0</v>
      </c>
      <c r="M143" s="225">
        <f t="shared" si="26"/>
        <v>0</v>
      </c>
      <c r="N143" s="226">
        <f t="shared" si="26"/>
        <v>0</v>
      </c>
      <c r="O143" s="226">
        <f t="shared" si="26"/>
        <v>0</v>
      </c>
      <c r="P143" s="226">
        <f t="shared" si="26"/>
        <v>0</v>
      </c>
      <c r="Q143" s="226">
        <f t="shared" si="26"/>
        <v>0</v>
      </c>
      <c r="R143" s="226">
        <f t="shared" si="26"/>
        <v>0</v>
      </c>
      <c r="S143" s="226">
        <f t="shared" si="26"/>
        <v>0</v>
      </c>
      <c r="T143" s="226">
        <f t="shared" si="26"/>
        <v>0</v>
      </c>
      <c r="U143" s="226">
        <f t="shared" si="26"/>
        <v>0</v>
      </c>
      <c r="V143" s="226">
        <f t="shared" si="26"/>
        <v>0</v>
      </c>
      <c r="W143" s="226">
        <f t="shared" si="20"/>
        <v>0</v>
      </c>
      <c r="X143" s="226">
        <f t="shared" si="20"/>
        <v>0</v>
      </c>
      <c r="Y143" s="227">
        <f t="shared" si="20"/>
        <v>0</v>
      </c>
      <c r="Z143" s="227">
        <f t="shared" si="20"/>
        <v>0</v>
      </c>
      <c r="AA143" s="232">
        <f t="shared" si="20"/>
        <v>0</v>
      </c>
      <c r="AB143" s="232">
        <f t="shared" si="20"/>
        <v>0</v>
      </c>
      <c r="AC143" s="227">
        <f t="shared" si="20"/>
        <v>0</v>
      </c>
      <c r="AD143" s="227">
        <f t="shared" si="20"/>
        <v>0</v>
      </c>
      <c r="AE143" s="227">
        <f t="shared" si="20"/>
        <v>0</v>
      </c>
      <c r="AF143" s="227">
        <f t="shared" si="20"/>
        <v>0</v>
      </c>
      <c r="AG143" s="227">
        <f t="shared" si="20"/>
        <v>0</v>
      </c>
      <c r="AH143" s="226">
        <f t="shared" si="20"/>
        <v>0</v>
      </c>
      <c r="AI143" s="226">
        <f t="shared" si="20"/>
        <v>0</v>
      </c>
      <c r="AJ143" s="227">
        <f t="shared" si="20"/>
        <v>0</v>
      </c>
      <c r="AK143" s="227">
        <f t="shared" si="20"/>
        <v>0</v>
      </c>
      <c r="AL143" s="228">
        <f t="shared" si="20"/>
        <v>0</v>
      </c>
      <c r="AM143" s="228">
        <f t="shared" si="21"/>
        <v>0</v>
      </c>
      <c r="AN143" s="228">
        <f t="shared" si="21"/>
        <v>0</v>
      </c>
      <c r="AO143" s="228">
        <f t="shared" si="21"/>
        <v>0</v>
      </c>
      <c r="AP143" s="228">
        <f t="shared" si="21"/>
        <v>0</v>
      </c>
      <c r="AQ143" s="228">
        <f t="shared" si="21"/>
        <v>0</v>
      </c>
      <c r="AR143" s="228">
        <f t="shared" si="21"/>
        <v>0</v>
      </c>
      <c r="AS143" s="228">
        <f t="shared" si="21"/>
        <v>0</v>
      </c>
      <c r="AT143" s="228">
        <f t="shared" si="21"/>
        <v>0</v>
      </c>
      <c r="AU143" s="228">
        <f t="shared" si="21"/>
        <v>0</v>
      </c>
      <c r="AV143" s="228">
        <f t="shared" si="21"/>
        <v>0</v>
      </c>
      <c r="AW143" s="223">
        <f t="shared" si="21"/>
        <v>0</v>
      </c>
      <c r="AX143" s="223">
        <f t="shared" si="21"/>
        <v>0</v>
      </c>
      <c r="AY143" s="223">
        <f t="shared" si="21"/>
        <v>0</v>
      </c>
      <c r="AZ143" s="223">
        <f t="shared" si="21"/>
        <v>0</v>
      </c>
      <c r="BA143" s="223">
        <f t="shared" si="21"/>
        <v>0</v>
      </c>
      <c r="BB143" s="223">
        <f t="shared" si="21"/>
        <v>0</v>
      </c>
      <c r="BC143" s="223">
        <f t="shared" si="22"/>
        <v>0</v>
      </c>
      <c r="BD143" s="223">
        <f t="shared" si="22"/>
        <v>0</v>
      </c>
      <c r="BE143" s="223">
        <f t="shared" si="22"/>
        <v>0</v>
      </c>
      <c r="BF143" s="223">
        <f t="shared" si="22"/>
        <v>0</v>
      </c>
      <c r="BG143" s="223">
        <f t="shared" si="22"/>
        <v>0</v>
      </c>
      <c r="BH143" s="223">
        <f t="shared" si="22"/>
        <v>0</v>
      </c>
      <c r="BI143" s="223">
        <f t="shared" si="22"/>
        <v>0</v>
      </c>
      <c r="BJ143" s="223">
        <f t="shared" si="22"/>
        <v>0</v>
      </c>
      <c r="BK143" s="223">
        <f t="shared" si="22"/>
        <v>0</v>
      </c>
      <c r="BL143" s="223">
        <f t="shared" si="22"/>
        <v>0</v>
      </c>
      <c r="BM143" s="223">
        <f t="shared" si="22"/>
        <v>0</v>
      </c>
      <c r="BN143" s="223">
        <f t="shared" si="22"/>
        <v>0</v>
      </c>
      <c r="BO143" s="223">
        <f t="shared" si="22"/>
        <v>0</v>
      </c>
      <c r="BP143" s="223">
        <f t="shared" si="22"/>
        <v>0</v>
      </c>
      <c r="BQ143" s="223">
        <f t="shared" si="22"/>
        <v>0</v>
      </c>
      <c r="BR143" s="223">
        <f t="shared" si="22"/>
        <v>0</v>
      </c>
      <c r="BS143" s="223">
        <f t="shared" si="23"/>
        <v>0</v>
      </c>
      <c r="BT143" s="223">
        <f t="shared" si="23"/>
        <v>0</v>
      </c>
      <c r="BU143" s="223">
        <f t="shared" si="23"/>
        <v>0</v>
      </c>
      <c r="BV143" s="223">
        <f t="shared" si="23"/>
        <v>0</v>
      </c>
      <c r="BW143" s="223">
        <f t="shared" si="23"/>
        <v>0</v>
      </c>
      <c r="BX143" s="223">
        <f t="shared" si="23"/>
        <v>0</v>
      </c>
      <c r="BY143" s="223">
        <f t="shared" si="23"/>
        <v>0</v>
      </c>
      <c r="BZ143" s="223">
        <f t="shared" si="23"/>
        <v>0</v>
      </c>
      <c r="CA143" s="223">
        <f t="shared" si="23"/>
        <v>0</v>
      </c>
      <c r="CB143" s="223">
        <f t="shared" si="23"/>
        <v>0</v>
      </c>
      <c r="CC143" s="223">
        <f t="shared" si="23"/>
        <v>0</v>
      </c>
      <c r="CD143" s="223">
        <f t="shared" si="23"/>
        <v>0</v>
      </c>
      <c r="CE143" s="223">
        <f t="shared" si="23"/>
        <v>0</v>
      </c>
      <c r="CF143" s="223">
        <f t="shared" si="23"/>
        <v>0</v>
      </c>
      <c r="CG143" s="223">
        <f t="shared" si="23"/>
        <v>0</v>
      </c>
      <c r="CH143" s="223">
        <f t="shared" si="23"/>
        <v>0</v>
      </c>
      <c r="CI143" s="223">
        <f t="shared" si="24"/>
        <v>0</v>
      </c>
      <c r="CJ143" s="223">
        <f t="shared" si="24"/>
        <v>0</v>
      </c>
      <c r="CK143" s="223">
        <f t="shared" si="24"/>
        <v>0</v>
      </c>
      <c r="CL143" s="223">
        <f t="shared" si="24"/>
        <v>0</v>
      </c>
      <c r="CM143" s="223">
        <f t="shared" si="24"/>
        <v>0</v>
      </c>
      <c r="CN143" s="223">
        <f t="shared" si="24"/>
        <v>0</v>
      </c>
      <c r="CO143" s="223">
        <f t="shared" si="24"/>
        <v>0</v>
      </c>
      <c r="CP143" s="223">
        <f t="shared" si="24"/>
        <v>0</v>
      </c>
      <c r="CQ143" s="223">
        <f t="shared" si="24"/>
        <v>0</v>
      </c>
      <c r="CR143" s="223">
        <f t="shared" si="24"/>
        <v>0</v>
      </c>
      <c r="CS143" s="223">
        <f t="shared" si="24"/>
        <v>0</v>
      </c>
      <c r="CT143" s="223">
        <f t="shared" si="24"/>
        <v>0</v>
      </c>
      <c r="CU143" s="223">
        <f t="shared" si="24"/>
        <v>0</v>
      </c>
      <c r="CV143" s="223">
        <f t="shared" si="24"/>
        <v>0</v>
      </c>
      <c r="CW143" s="223">
        <f t="shared" si="24"/>
        <v>0</v>
      </c>
      <c r="CX143" s="223">
        <f t="shared" si="24"/>
        <v>0</v>
      </c>
      <c r="CY143" s="223">
        <f t="shared" si="25"/>
        <v>0</v>
      </c>
      <c r="CZ143" s="223">
        <f t="shared" si="16"/>
        <v>0</v>
      </c>
      <c r="DA143" s="223">
        <f t="shared" si="16"/>
        <v>0</v>
      </c>
      <c r="DB143" s="191"/>
      <c r="DC143" s="191"/>
      <c r="DD143" s="191"/>
      <c r="DE143" s="191"/>
      <c r="DF143" s="191"/>
      <c r="DG143" s="191"/>
      <c r="DH143" s="191"/>
      <c r="DI143" s="191"/>
      <c r="DJ143" s="191"/>
      <c r="DK143" s="191"/>
      <c r="DL143" s="191"/>
      <c r="DM143" s="191"/>
      <c r="DN143" s="191"/>
      <c r="DO143" s="191"/>
      <c r="DP143" s="191"/>
      <c r="DQ143" s="191"/>
      <c r="DR143" s="191"/>
      <c r="DS143" s="230" t="str">
        <f t="shared" si="18"/>
        <v>34N</v>
      </c>
      <c r="DT143" s="191"/>
      <c r="DU143" s="191"/>
      <c r="DV143" s="191"/>
      <c r="DW143" s="191"/>
      <c r="DX143" s="191"/>
      <c r="DY143" s="191"/>
      <c r="DZ143" s="191"/>
      <c r="EA143" s="231" t="str">
        <f>IF($C$111=$B$112,V$121,IF($C$111=$B$113,V$122,IF($C$111=$B$114,V$123,"")))</f>
        <v>9W</v>
      </c>
      <c r="EB143" s="191"/>
      <c r="EC143" s="191"/>
      <c r="ED143" s="191"/>
      <c r="EE143" s="191"/>
      <c r="EF143" s="191"/>
      <c r="EG143" s="191"/>
      <c r="EH143" s="191"/>
      <c r="EI143" s="191"/>
    </row>
    <row r="144" spans="1:139" x14ac:dyDescent="0.35">
      <c r="A144" s="191">
        <f t="shared" si="17"/>
        <v>0</v>
      </c>
      <c r="B144" s="191">
        <f t="shared" si="19"/>
        <v>18</v>
      </c>
      <c r="C144" s="191" t="s">
        <v>385</v>
      </c>
      <c r="D144" s="191" t="s">
        <v>386</v>
      </c>
      <c r="E144" s="191"/>
      <c r="F144" s="191"/>
      <c r="G144" s="223">
        <f t="shared" ref="G144:V159" si="27">MIN(G$125,$A144)</f>
        <v>0</v>
      </c>
      <c r="H144" s="224">
        <f t="shared" si="27"/>
        <v>0</v>
      </c>
      <c r="I144" s="224">
        <f t="shared" si="27"/>
        <v>0</v>
      </c>
      <c r="J144" s="224">
        <f t="shared" si="27"/>
        <v>0</v>
      </c>
      <c r="K144" s="225">
        <f t="shared" si="27"/>
        <v>0</v>
      </c>
      <c r="L144" s="225">
        <f t="shared" si="27"/>
        <v>0</v>
      </c>
      <c r="M144" s="226">
        <f t="shared" si="27"/>
        <v>0</v>
      </c>
      <c r="N144" s="226">
        <f t="shared" si="27"/>
        <v>0</v>
      </c>
      <c r="O144" s="226">
        <f t="shared" si="27"/>
        <v>0</v>
      </c>
      <c r="P144" s="226">
        <f t="shared" si="27"/>
        <v>0</v>
      </c>
      <c r="Q144" s="226">
        <f t="shared" si="27"/>
        <v>0</v>
      </c>
      <c r="R144" s="226">
        <f t="shared" si="27"/>
        <v>0</v>
      </c>
      <c r="S144" s="226">
        <f t="shared" si="27"/>
        <v>0</v>
      </c>
      <c r="T144" s="226">
        <f t="shared" si="27"/>
        <v>0</v>
      </c>
      <c r="U144" s="226">
        <f t="shared" si="27"/>
        <v>0</v>
      </c>
      <c r="V144" s="226">
        <f t="shared" si="27"/>
        <v>0</v>
      </c>
      <c r="W144" s="226">
        <f t="shared" si="20"/>
        <v>0</v>
      </c>
      <c r="X144" s="232">
        <f t="shared" si="20"/>
        <v>0</v>
      </c>
      <c r="Y144" s="232">
        <f t="shared" si="20"/>
        <v>0</v>
      </c>
      <c r="Z144" s="232">
        <f t="shared" si="20"/>
        <v>0</v>
      </c>
      <c r="AA144" s="232">
        <f t="shared" si="20"/>
        <v>0</v>
      </c>
      <c r="AB144" s="232">
        <f t="shared" si="20"/>
        <v>0</v>
      </c>
      <c r="AC144" s="227">
        <f t="shared" si="20"/>
        <v>0</v>
      </c>
      <c r="AD144" s="227">
        <f t="shared" si="20"/>
        <v>0</v>
      </c>
      <c r="AE144" s="226">
        <f t="shared" si="20"/>
        <v>0</v>
      </c>
      <c r="AF144" s="226">
        <f t="shared" si="20"/>
        <v>0</v>
      </c>
      <c r="AG144" s="226">
        <f t="shared" si="20"/>
        <v>0</v>
      </c>
      <c r="AH144" s="226">
        <f t="shared" si="20"/>
        <v>0</v>
      </c>
      <c r="AI144" s="226">
        <f t="shared" si="20"/>
        <v>0</v>
      </c>
      <c r="AJ144" s="226">
        <f t="shared" si="20"/>
        <v>0</v>
      </c>
      <c r="AK144" s="226">
        <f t="shared" si="20"/>
        <v>0</v>
      </c>
      <c r="AL144" s="226">
        <f t="shared" si="20"/>
        <v>0</v>
      </c>
      <c r="AM144" s="226">
        <f t="shared" si="21"/>
        <v>0</v>
      </c>
      <c r="AN144" s="226">
        <f t="shared" si="21"/>
        <v>0</v>
      </c>
      <c r="AO144" s="228">
        <f t="shared" si="21"/>
        <v>0</v>
      </c>
      <c r="AP144" s="228">
        <f t="shared" si="21"/>
        <v>0</v>
      </c>
      <c r="AQ144" s="228">
        <f t="shared" si="21"/>
        <v>0</v>
      </c>
      <c r="AR144" s="228">
        <f t="shared" si="21"/>
        <v>0</v>
      </c>
      <c r="AS144" s="228">
        <f t="shared" si="21"/>
        <v>0</v>
      </c>
      <c r="AT144" s="226">
        <f t="shared" si="21"/>
        <v>0</v>
      </c>
      <c r="AU144" s="228">
        <f t="shared" si="21"/>
        <v>0</v>
      </c>
      <c r="AV144" s="228">
        <f t="shared" si="21"/>
        <v>0</v>
      </c>
      <c r="AW144" s="223">
        <f t="shared" si="21"/>
        <v>0</v>
      </c>
      <c r="AX144" s="223">
        <f t="shared" si="21"/>
        <v>0</v>
      </c>
      <c r="AY144" s="223">
        <f t="shared" si="21"/>
        <v>0</v>
      </c>
      <c r="AZ144" s="223">
        <f t="shared" si="21"/>
        <v>0</v>
      </c>
      <c r="BA144" s="223">
        <f t="shared" si="21"/>
        <v>0</v>
      </c>
      <c r="BB144" s="223">
        <f t="shared" si="21"/>
        <v>0</v>
      </c>
      <c r="BC144" s="223">
        <f t="shared" si="22"/>
        <v>0</v>
      </c>
      <c r="BD144" s="223">
        <f t="shared" si="22"/>
        <v>0</v>
      </c>
      <c r="BE144" s="223">
        <f t="shared" si="22"/>
        <v>0</v>
      </c>
      <c r="BF144" s="223">
        <f t="shared" si="22"/>
        <v>0</v>
      </c>
      <c r="BG144" s="223">
        <f t="shared" si="22"/>
        <v>0</v>
      </c>
      <c r="BH144" s="223">
        <f t="shared" si="22"/>
        <v>0</v>
      </c>
      <c r="BI144" s="223">
        <f t="shared" si="22"/>
        <v>0</v>
      </c>
      <c r="BJ144" s="223">
        <f t="shared" si="22"/>
        <v>0</v>
      </c>
      <c r="BK144" s="223">
        <f t="shared" si="22"/>
        <v>0</v>
      </c>
      <c r="BL144" s="223">
        <f t="shared" si="22"/>
        <v>0</v>
      </c>
      <c r="BM144" s="223">
        <f t="shared" si="22"/>
        <v>0</v>
      </c>
      <c r="BN144" s="223">
        <f t="shared" si="22"/>
        <v>0</v>
      </c>
      <c r="BO144" s="223">
        <f t="shared" si="22"/>
        <v>0</v>
      </c>
      <c r="BP144" s="223">
        <f t="shared" si="22"/>
        <v>0</v>
      </c>
      <c r="BQ144" s="223">
        <f t="shared" si="22"/>
        <v>0</v>
      </c>
      <c r="BR144" s="223">
        <f t="shared" si="22"/>
        <v>0</v>
      </c>
      <c r="BS144" s="223">
        <f t="shared" si="23"/>
        <v>0</v>
      </c>
      <c r="BT144" s="223">
        <f t="shared" si="23"/>
        <v>0</v>
      </c>
      <c r="BU144" s="223">
        <f t="shared" si="23"/>
        <v>0</v>
      </c>
      <c r="BV144" s="223">
        <f t="shared" si="23"/>
        <v>0</v>
      </c>
      <c r="BW144" s="223">
        <f t="shared" si="23"/>
        <v>0</v>
      </c>
      <c r="BX144" s="223">
        <f t="shared" si="23"/>
        <v>0</v>
      </c>
      <c r="BY144" s="223">
        <f t="shared" si="23"/>
        <v>0</v>
      </c>
      <c r="BZ144" s="223">
        <f t="shared" si="23"/>
        <v>0</v>
      </c>
      <c r="CA144" s="223">
        <f t="shared" si="23"/>
        <v>0</v>
      </c>
      <c r="CB144" s="223">
        <f t="shared" si="23"/>
        <v>0</v>
      </c>
      <c r="CC144" s="223">
        <f t="shared" si="23"/>
        <v>0</v>
      </c>
      <c r="CD144" s="223">
        <f t="shared" si="23"/>
        <v>0</v>
      </c>
      <c r="CE144" s="223">
        <f t="shared" si="23"/>
        <v>0</v>
      </c>
      <c r="CF144" s="223">
        <f t="shared" si="23"/>
        <v>0</v>
      </c>
      <c r="CG144" s="223">
        <f t="shared" si="23"/>
        <v>0</v>
      </c>
      <c r="CH144" s="223">
        <f t="shared" si="23"/>
        <v>0</v>
      </c>
      <c r="CI144" s="223">
        <f t="shared" si="24"/>
        <v>0</v>
      </c>
      <c r="CJ144" s="223">
        <f t="shared" si="24"/>
        <v>0</v>
      </c>
      <c r="CK144" s="223">
        <f t="shared" si="24"/>
        <v>0</v>
      </c>
      <c r="CL144" s="223">
        <f t="shared" si="24"/>
        <v>0</v>
      </c>
      <c r="CM144" s="223">
        <f t="shared" si="24"/>
        <v>0</v>
      </c>
      <c r="CN144" s="223">
        <f t="shared" si="24"/>
        <v>0</v>
      </c>
      <c r="CO144" s="223">
        <f t="shared" si="24"/>
        <v>0</v>
      </c>
      <c r="CP144" s="223">
        <f t="shared" si="24"/>
        <v>0</v>
      </c>
      <c r="CQ144" s="223">
        <f t="shared" si="24"/>
        <v>0</v>
      </c>
      <c r="CR144" s="223">
        <f t="shared" si="24"/>
        <v>0</v>
      </c>
      <c r="CS144" s="223">
        <f t="shared" si="24"/>
        <v>0</v>
      </c>
      <c r="CT144" s="223">
        <f t="shared" si="24"/>
        <v>0</v>
      </c>
      <c r="CU144" s="223">
        <f t="shared" si="24"/>
        <v>0</v>
      </c>
      <c r="CV144" s="223">
        <f t="shared" si="24"/>
        <v>0</v>
      </c>
      <c r="CW144" s="223">
        <f t="shared" si="24"/>
        <v>0</v>
      </c>
      <c r="CX144" s="223">
        <f t="shared" si="24"/>
        <v>0</v>
      </c>
      <c r="CY144" s="223">
        <f t="shared" si="25"/>
        <v>0</v>
      </c>
      <c r="CZ144" s="223">
        <f t="shared" si="16"/>
        <v>0</v>
      </c>
      <c r="DA144" s="223">
        <f t="shared" si="16"/>
        <v>0</v>
      </c>
      <c r="DB144" s="191"/>
      <c r="DC144" s="191"/>
      <c r="DD144" s="191"/>
      <c r="DE144" s="191"/>
      <c r="DF144" s="191"/>
      <c r="DG144" s="191"/>
      <c r="DH144" s="191"/>
      <c r="DI144" s="191"/>
      <c r="DJ144" s="191"/>
      <c r="DK144" s="191"/>
      <c r="DL144" s="191"/>
      <c r="DM144" s="191"/>
      <c r="DN144" s="191"/>
      <c r="DO144" s="191"/>
      <c r="DP144" s="191"/>
      <c r="DQ144" s="191"/>
      <c r="DR144" s="191"/>
      <c r="DS144" s="230" t="str">
        <f t="shared" si="18"/>
        <v>33N</v>
      </c>
      <c r="DT144" s="191"/>
      <c r="DU144" s="191"/>
      <c r="DV144" s="191"/>
      <c r="DW144" s="191"/>
      <c r="DX144" s="191"/>
      <c r="DY144" s="191"/>
      <c r="DZ144" s="191"/>
      <c r="EA144" s="231" t="str">
        <f>IF($C$111=$B$112,W$121,IF($C$111=$B$113,W$122,IF($C$111=$B$114,W$123,"")))</f>
        <v>8W</v>
      </c>
      <c r="EB144" s="191"/>
      <c r="EC144" s="191"/>
      <c r="ED144" s="191"/>
      <c r="EE144" s="191"/>
      <c r="EF144" s="191"/>
      <c r="EG144" s="191"/>
      <c r="EH144" s="191"/>
      <c r="EI144" s="191"/>
    </row>
    <row r="145" spans="1:139" x14ac:dyDescent="0.35">
      <c r="A145" s="191">
        <f t="shared" si="17"/>
        <v>0</v>
      </c>
      <c r="B145" s="191">
        <f t="shared" si="19"/>
        <v>19</v>
      </c>
      <c r="C145" s="191" t="s">
        <v>387</v>
      </c>
      <c r="D145" s="191" t="s">
        <v>388</v>
      </c>
      <c r="E145" s="191"/>
      <c r="F145" s="191"/>
      <c r="G145" s="223">
        <f t="shared" si="27"/>
        <v>0</v>
      </c>
      <c r="H145" s="224">
        <f t="shared" si="27"/>
        <v>0</v>
      </c>
      <c r="I145" s="224">
        <f t="shared" si="27"/>
        <v>0</v>
      </c>
      <c r="J145" s="225">
        <f t="shared" si="27"/>
        <v>0</v>
      </c>
      <c r="K145" s="225">
        <f t="shared" si="27"/>
        <v>0</v>
      </c>
      <c r="L145" s="225">
        <f t="shared" si="27"/>
        <v>0</v>
      </c>
      <c r="M145" s="226">
        <f t="shared" si="27"/>
        <v>0</v>
      </c>
      <c r="N145" s="226">
        <f t="shared" si="27"/>
        <v>0</v>
      </c>
      <c r="O145" s="226">
        <f t="shared" si="27"/>
        <v>0</v>
      </c>
      <c r="P145" s="226">
        <f t="shared" si="27"/>
        <v>0</v>
      </c>
      <c r="Q145" s="226">
        <f t="shared" si="27"/>
        <v>0</v>
      </c>
      <c r="R145" s="226">
        <f t="shared" si="27"/>
        <v>0</v>
      </c>
      <c r="S145" s="226">
        <f t="shared" si="27"/>
        <v>0</v>
      </c>
      <c r="T145" s="226">
        <f t="shared" si="27"/>
        <v>0</v>
      </c>
      <c r="U145" s="226">
        <f t="shared" si="27"/>
        <v>0</v>
      </c>
      <c r="V145" s="226">
        <f t="shared" si="27"/>
        <v>0</v>
      </c>
      <c r="W145" s="232">
        <f t="shared" si="20"/>
        <v>0</v>
      </c>
      <c r="X145" s="232">
        <f t="shared" si="20"/>
        <v>0</v>
      </c>
      <c r="Y145" s="232">
        <f t="shared" si="20"/>
        <v>0</v>
      </c>
      <c r="Z145" s="232">
        <f t="shared" si="20"/>
        <v>0</v>
      </c>
      <c r="AA145" s="232">
        <f t="shared" si="20"/>
        <v>0</v>
      </c>
      <c r="AB145" s="232">
        <f t="shared" si="20"/>
        <v>0</v>
      </c>
      <c r="AC145" s="226">
        <f t="shared" si="20"/>
        <v>0</v>
      </c>
      <c r="AD145" s="226">
        <f t="shared" si="20"/>
        <v>0</v>
      </c>
      <c r="AE145" s="226">
        <f t="shared" si="20"/>
        <v>0</v>
      </c>
      <c r="AF145" s="226">
        <f t="shared" si="20"/>
        <v>0</v>
      </c>
      <c r="AG145" s="226">
        <f t="shared" si="20"/>
        <v>0</v>
      </c>
      <c r="AH145" s="226">
        <f t="shared" si="20"/>
        <v>0</v>
      </c>
      <c r="AI145" s="226">
        <f t="shared" si="20"/>
        <v>0</v>
      </c>
      <c r="AJ145" s="226">
        <f t="shared" si="20"/>
        <v>0</v>
      </c>
      <c r="AK145" s="226">
        <f t="shared" si="20"/>
        <v>0</v>
      </c>
      <c r="AL145" s="226">
        <f t="shared" si="20"/>
        <v>0</v>
      </c>
      <c r="AM145" s="226">
        <f t="shared" si="21"/>
        <v>0</v>
      </c>
      <c r="AN145" s="226">
        <f t="shared" si="21"/>
        <v>0</v>
      </c>
      <c r="AO145" s="226">
        <f t="shared" si="21"/>
        <v>0</v>
      </c>
      <c r="AP145" s="226">
        <f t="shared" si="21"/>
        <v>0</v>
      </c>
      <c r="AQ145" s="226">
        <f t="shared" si="21"/>
        <v>0</v>
      </c>
      <c r="AR145" s="226">
        <f t="shared" si="21"/>
        <v>0</v>
      </c>
      <c r="AS145" s="226">
        <f t="shared" si="21"/>
        <v>0</v>
      </c>
      <c r="AT145" s="226">
        <f t="shared" si="21"/>
        <v>0</v>
      </c>
      <c r="AU145" s="226">
        <f t="shared" si="21"/>
        <v>0</v>
      </c>
      <c r="AV145" s="226">
        <f t="shared" si="21"/>
        <v>0</v>
      </c>
      <c r="AW145" s="223">
        <f t="shared" si="21"/>
        <v>0</v>
      </c>
      <c r="AX145" s="223">
        <f t="shared" si="21"/>
        <v>0</v>
      </c>
      <c r="AY145" s="223">
        <f t="shared" si="21"/>
        <v>0</v>
      </c>
      <c r="AZ145" s="223">
        <f t="shared" si="21"/>
        <v>0</v>
      </c>
      <c r="BA145" s="223">
        <f t="shared" si="21"/>
        <v>0</v>
      </c>
      <c r="BB145" s="223">
        <f t="shared" si="21"/>
        <v>0</v>
      </c>
      <c r="BC145" s="223">
        <f t="shared" si="22"/>
        <v>0</v>
      </c>
      <c r="BD145" s="223">
        <f t="shared" si="22"/>
        <v>0</v>
      </c>
      <c r="BE145" s="223">
        <f t="shared" si="22"/>
        <v>0</v>
      </c>
      <c r="BF145" s="223">
        <f t="shared" si="22"/>
        <v>0</v>
      </c>
      <c r="BG145" s="223">
        <f t="shared" si="22"/>
        <v>0</v>
      </c>
      <c r="BH145" s="223">
        <f t="shared" si="22"/>
        <v>0</v>
      </c>
      <c r="BI145" s="223">
        <f t="shared" si="22"/>
        <v>0</v>
      </c>
      <c r="BJ145" s="223">
        <f t="shared" si="22"/>
        <v>0</v>
      </c>
      <c r="BK145" s="223">
        <f t="shared" si="22"/>
        <v>0</v>
      </c>
      <c r="BL145" s="223">
        <f t="shared" si="22"/>
        <v>0</v>
      </c>
      <c r="BM145" s="223">
        <f t="shared" si="22"/>
        <v>0</v>
      </c>
      <c r="BN145" s="223">
        <f t="shared" si="22"/>
        <v>0</v>
      </c>
      <c r="BO145" s="223">
        <f t="shared" si="22"/>
        <v>0</v>
      </c>
      <c r="BP145" s="223">
        <f t="shared" si="22"/>
        <v>0</v>
      </c>
      <c r="BQ145" s="223">
        <f t="shared" si="22"/>
        <v>0</v>
      </c>
      <c r="BR145" s="223">
        <f t="shared" si="22"/>
        <v>0</v>
      </c>
      <c r="BS145" s="223">
        <f t="shared" si="23"/>
        <v>0</v>
      </c>
      <c r="BT145" s="223">
        <f t="shared" si="23"/>
        <v>0</v>
      </c>
      <c r="BU145" s="223">
        <f t="shared" si="23"/>
        <v>0</v>
      </c>
      <c r="BV145" s="223">
        <f t="shared" si="23"/>
        <v>0</v>
      </c>
      <c r="BW145" s="223">
        <f t="shared" si="23"/>
        <v>0</v>
      </c>
      <c r="BX145" s="223">
        <f t="shared" si="23"/>
        <v>0</v>
      </c>
      <c r="BY145" s="223">
        <f t="shared" si="23"/>
        <v>0</v>
      </c>
      <c r="BZ145" s="223">
        <f t="shared" si="23"/>
        <v>0</v>
      </c>
      <c r="CA145" s="223">
        <f t="shared" si="23"/>
        <v>0</v>
      </c>
      <c r="CB145" s="223">
        <f t="shared" si="23"/>
        <v>0</v>
      </c>
      <c r="CC145" s="223">
        <f t="shared" si="23"/>
        <v>0</v>
      </c>
      <c r="CD145" s="223">
        <f t="shared" si="23"/>
        <v>0</v>
      </c>
      <c r="CE145" s="223">
        <f t="shared" si="23"/>
        <v>0</v>
      </c>
      <c r="CF145" s="223">
        <f t="shared" si="23"/>
        <v>0</v>
      </c>
      <c r="CG145" s="223">
        <f t="shared" si="23"/>
        <v>0</v>
      </c>
      <c r="CH145" s="223">
        <f t="shared" si="23"/>
        <v>0</v>
      </c>
      <c r="CI145" s="223">
        <f t="shared" si="24"/>
        <v>0</v>
      </c>
      <c r="CJ145" s="223">
        <f t="shared" si="24"/>
        <v>0</v>
      </c>
      <c r="CK145" s="223">
        <f t="shared" si="24"/>
        <v>0</v>
      </c>
      <c r="CL145" s="223">
        <f t="shared" si="24"/>
        <v>0</v>
      </c>
      <c r="CM145" s="223">
        <f t="shared" si="24"/>
        <v>0</v>
      </c>
      <c r="CN145" s="223">
        <f t="shared" si="24"/>
        <v>0</v>
      </c>
      <c r="CO145" s="223">
        <f t="shared" si="24"/>
        <v>0</v>
      </c>
      <c r="CP145" s="223">
        <f t="shared" si="24"/>
        <v>0</v>
      </c>
      <c r="CQ145" s="223">
        <f t="shared" si="24"/>
        <v>0</v>
      </c>
      <c r="CR145" s="223">
        <f t="shared" si="24"/>
        <v>0</v>
      </c>
      <c r="CS145" s="223">
        <f t="shared" si="24"/>
        <v>0</v>
      </c>
      <c r="CT145" s="223">
        <f t="shared" si="24"/>
        <v>0</v>
      </c>
      <c r="CU145" s="223">
        <f t="shared" si="24"/>
        <v>0</v>
      </c>
      <c r="CV145" s="223">
        <f t="shared" si="24"/>
        <v>0</v>
      </c>
      <c r="CW145" s="223">
        <f t="shared" si="24"/>
        <v>0</v>
      </c>
      <c r="CX145" s="223">
        <f t="shared" si="24"/>
        <v>0</v>
      </c>
      <c r="CY145" s="223">
        <f t="shared" si="25"/>
        <v>0</v>
      </c>
      <c r="CZ145" s="223">
        <f t="shared" si="16"/>
        <v>0</v>
      </c>
      <c r="DA145" s="223">
        <f t="shared" si="16"/>
        <v>0</v>
      </c>
      <c r="DB145" s="191"/>
      <c r="DC145" s="191"/>
      <c r="DD145" s="191"/>
      <c r="DE145" s="191"/>
      <c r="DF145" s="191"/>
      <c r="DG145" s="191"/>
      <c r="DH145" s="191"/>
      <c r="DI145" s="191"/>
      <c r="DJ145" s="191"/>
      <c r="DK145" s="191"/>
      <c r="DL145" s="191"/>
      <c r="DM145" s="191"/>
      <c r="DN145" s="191"/>
      <c r="DO145" s="191"/>
      <c r="DP145" s="191"/>
      <c r="DQ145" s="191"/>
      <c r="DR145" s="191"/>
      <c r="DS145" s="230" t="str">
        <f t="shared" si="18"/>
        <v>32N</v>
      </c>
      <c r="DT145" s="191"/>
      <c r="DU145" s="191"/>
      <c r="DV145" s="191"/>
      <c r="DW145" s="191"/>
      <c r="DX145" s="191"/>
      <c r="DY145" s="191"/>
      <c r="DZ145" s="191"/>
      <c r="EA145" s="231" t="str">
        <f>IF($C$111=$B$112,X$121,IF($C$111=$B$113,X$122,IF($C$111=$B$114,X$123,"")))</f>
        <v>7W</v>
      </c>
      <c r="EB145" s="191"/>
      <c r="EC145" s="191"/>
      <c r="ED145" s="191"/>
      <c r="EE145" s="191"/>
      <c r="EF145" s="191"/>
      <c r="EG145" s="191"/>
      <c r="EH145" s="191"/>
      <c r="EI145" s="191"/>
    </row>
    <row r="146" spans="1:139" x14ac:dyDescent="0.35">
      <c r="A146" s="191">
        <f t="shared" si="17"/>
        <v>0</v>
      </c>
      <c r="B146" s="191">
        <f t="shared" si="19"/>
        <v>20</v>
      </c>
      <c r="C146" s="191" t="s">
        <v>389</v>
      </c>
      <c r="D146" s="191" t="s">
        <v>390</v>
      </c>
      <c r="E146" s="191"/>
      <c r="F146" s="191"/>
      <c r="G146" s="223">
        <f t="shared" si="27"/>
        <v>0</v>
      </c>
      <c r="H146" s="224">
        <f t="shared" si="27"/>
        <v>0</v>
      </c>
      <c r="I146" s="224">
        <f t="shared" si="27"/>
        <v>0</v>
      </c>
      <c r="J146" s="225">
        <f t="shared" si="27"/>
        <v>0</v>
      </c>
      <c r="K146" s="225">
        <f t="shared" si="27"/>
        <v>0</v>
      </c>
      <c r="L146" s="225">
        <f t="shared" si="27"/>
        <v>0</v>
      </c>
      <c r="M146" s="226">
        <f t="shared" si="27"/>
        <v>0</v>
      </c>
      <c r="N146" s="226">
        <f t="shared" si="27"/>
        <v>0</v>
      </c>
      <c r="O146" s="226">
        <f t="shared" si="27"/>
        <v>0</v>
      </c>
      <c r="P146" s="226">
        <f t="shared" si="27"/>
        <v>0</v>
      </c>
      <c r="Q146" s="226">
        <f t="shared" si="27"/>
        <v>0</v>
      </c>
      <c r="R146" s="226">
        <f t="shared" si="27"/>
        <v>0</v>
      </c>
      <c r="S146" s="226">
        <f t="shared" si="27"/>
        <v>0</v>
      </c>
      <c r="T146" s="226">
        <f t="shared" si="27"/>
        <v>0</v>
      </c>
      <c r="U146" s="226">
        <f t="shared" si="27"/>
        <v>0</v>
      </c>
      <c r="V146" s="232">
        <f t="shared" si="27"/>
        <v>0</v>
      </c>
      <c r="W146" s="232">
        <f t="shared" si="20"/>
        <v>0</v>
      </c>
      <c r="X146" s="232">
        <f t="shared" si="20"/>
        <v>0</v>
      </c>
      <c r="Y146" s="232">
        <f t="shared" si="20"/>
        <v>0</v>
      </c>
      <c r="Z146" s="232">
        <f t="shared" si="20"/>
        <v>0</v>
      </c>
      <c r="AA146" s="232">
        <f t="shared" si="20"/>
        <v>0</v>
      </c>
      <c r="AB146" s="232">
        <f t="shared" si="20"/>
        <v>0</v>
      </c>
      <c r="AC146" s="226">
        <f t="shared" si="20"/>
        <v>0</v>
      </c>
      <c r="AD146" s="226">
        <f t="shared" si="20"/>
        <v>0</v>
      </c>
      <c r="AE146" s="226">
        <f t="shared" si="20"/>
        <v>0</v>
      </c>
      <c r="AF146" s="226">
        <f t="shared" si="20"/>
        <v>0</v>
      </c>
      <c r="AG146" s="226">
        <f t="shared" si="20"/>
        <v>0</v>
      </c>
      <c r="AH146" s="226">
        <f t="shared" si="20"/>
        <v>0</v>
      </c>
      <c r="AI146" s="226">
        <f t="shared" si="20"/>
        <v>0</v>
      </c>
      <c r="AJ146" s="226">
        <f t="shared" si="20"/>
        <v>0</v>
      </c>
      <c r="AK146" s="226">
        <f t="shared" si="20"/>
        <v>0</v>
      </c>
      <c r="AL146" s="226">
        <f t="shared" si="20"/>
        <v>0</v>
      </c>
      <c r="AM146" s="226">
        <f t="shared" si="21"/>
        <v>0</v>
      </c>
      <c r="AN146" s="226">
        <f t="shared" si="21"/>
        <v>0</v>
      </c>
      <c r="AO146" s="226">
        <f t="shared" si="21"/>
        <v>0</v>
      </c>
      <c r="AP146" s="226">
        <f t="shared" si="21"/>
        <v>0</v>
      </c>
      <c r="AQ146" s="226">
        <f t="shared" si="21"/>
        <v>0</v>
      </c>
      <c r="AR146" s="226">
        <f t="shared" si="21"/>
        <v>0</v>
      </c>
      <c r="AS146" s="226">
        <f t="shared" si="21"/>
        <v>0</v>
      </c>
      <c r="AT146" s="226">
        <f t="shared" si="21"/>
        <v>0</v>
      </c>
      <c r="AU146" s="226">
        <f t="shared" si="21"/>
        <v>0</v>
      </c>
      <c r="AV146" s="226">
        <f t="shared" si="21"/>
        <v>0</v>
      </c>
      <c r="AW146" s="223">
        <f t="shared" si="21"/>
        <v>0</v>
      </c>
      <c r="AX146" s="223">
        <f t="shared" si="21"/>
        <v>0</v>
      </c>
      <c r="AY146" s="223">
        <f t="shared" si="21"/>
        <v>0</v>
      </c>
      <c r="AZ146" s="223">
        <f t="shared" si="21"/>
        <v>0</v>
      </c>
      <c r="BA146" s="223">
        <f t="shared" si="21"/>
        <v>0</v>
      </c>
      <c r="BB146" s="223">
        <f t="shared" si="21"/>
        <v>0</v>
      </c>
      <c r="BC146" s="223">
        <f t="shared" si="22"/>
        <v>0</v>
      </c>
      <c r="BD146" s="223">
        <f t="shared" si="22"/>
        <v>0</v>
      </c>
      <c r="BE146" s="223">
        <f t="shared" si="22"/>
        <v>0</v>
      </c>
      <c r="BF146" s="223">
        <f t="shared" si="22"/>
        <v>0</v>
      </c>
      <c r="BG146" s="223">
        <f t="shared" si="22"/>
        <v>0</v>
      </c>
      <c r="BH146" s="223">
        <f t="shared" si="22"/>
        <v>0</v>
      </c>
      <c r="BI146" s="223">
        <f t="shared" si="22"/>
        <v>0</v>
      </c>
      <c r="BJ146" s="223">
        <f t="shared" si="22"/>
        <v>0</v>
      </c>
      <c r="BK146" s="223">
        <f t="shared" si="22"/>
        <v>0</v>
      </c>
      <c r="BL146" s="223">
        <f t="shared" si="22"/>
        <v>0</v>
      </c>
      <c r="BM146" s="223">
        <f t="shared" si="22"/>
        <v>0</v>
      </c>
      <c r="BN146" s="223">
        <f t="shared" si="22"/>
        <v>0</v>
      </c>
      <c r="BO146" s="223">
        <f t="shared" si="22"/>
        <v>0</v>
      </c>
      <c r="BP146" s="223">
        <f t="shared" si="22"/>
        <v>0</v>
      </c>
      <c r="BQ146" s="223">
        <f t="shared" si="22"/>
        <v>0</v>
      </c>
      <c r="BR146" s="223">
        <f t="shared" si="22"/>
        <v>0</v>
      </c>
      <c r="BS146" s="223">
        <f t="shared" si="23"/>
        <v>0</v>
      </c>
      <c r="BT146" s="223">
        <f t="shared" si="23"/>
        <v>0</v>
      </c>
      <c r="BU146" s="223">
        <f t="shared" si="23"/>
        <v>0</v>
      </c>
      <c r="BV146" s="223">
        <f t="shared" si="23"/>
        <v>0</v>
      </c>
      <c r="BW146" s="223">
        <f t="shared" si="23"/>
        <v>0</v>
      </c>
      <c r="BX146" s="223">
        <f t="shared" si="23"/>
        <v>0</v>
      </c>
      <c r="BY146" s="223">
        <f t="shared" si="23"/>
        <v>0</v>
      </c>
      <c r="BZ146" s="223">
        <f t="shared" si="23"/>
        <v>0</v>
      </c>
      <c r="CA146" s="223">
        <f t="shared" si="23"/>
        <v>0</v>
      </c>
      <c r="CB146" s="223">
        <f t="shared" si="23"/>
        <v>0</v>
      </c>
      <c r="CC146" s="223">
        <f t="shared" si="23"/>
        <v>0</v>
      </c>
      <c r="CD146" s="223">
        <f t="shared" si="23"/>
        <v>0</v>
      </c>
      <c r="CE146" s="223">
        <f t="shared" si="23"/>
        <v>0</v>
      </c>
      <c r="CF146" s="223">
        <f t="shared" si="23"/>
        <v>0</v>
      </c>
      <c r="CG146" s="223">
        <f t="shared" si="23"/>
        <v>0</v>
      </c>
      <c r="CH146" s="223">
        <f t="shared" si="23"/>
        <v>0</v>
      </c>
      <c r="CI146" s="223">
        <f t="shared" si="24"/>
        <v>0</v>
      </c>
      <c r="CJ146" s="223">
        <f t="shared" si="24"/>
        <v>0</v>
      </c>
      <c r="CK146" s="223">
        <f t="shared" si="24"/>
        <v>0</v>
      </c>
      <c r="CL146" s="223">
        <f t="shared" si="24"/>
        <v>0</v>
      </c>
      <c r="CM146" s="223">
        <f t="shared" si="24"/>
        <v>0</v>
      </c>
      <c r="CN146" s="223">
        <f t="shared" si="24"/>
        <v>0</v>
      </c>
      <c r="CO146" s="223">
        <f t="shared" si="24"/>
        <v>0</v>
      </c>
      <c r="CP146" s="223">
        <f t="shared" si="24"/>
        <v>0</v>
      </c>
      <c r="CQ146" s="223">
        <f t="shared" si="24"/>
        <v>0</v>
      </c>
      <c r="CR146" s="223">
        <f t="shared" si="24"/>
        <v>0</v>
      </c>
      <c r="CS146" s="223">
        <f t="shared" si="24"/>
        <v>0</v>
      </c>
      <c r="CT146" s="223">
        <f t="shared" si="24"/>
        <v>0</v>
      </c>
      <c r="CU146" s="223">
        <f t="shared" si="24"/>
        <v>0</v>
      </c>
      <c r="CV146" s="223">
        <f t="shared" si="24"/>
        <v>0</v>
      </c>
      <c r="CW146" s="223">
        <f t="shared" si="24"/>
        <v>0</v>
      </c>
      <c r="CX146" s="223">
        <f t="shared" si="24"/>
        <v>0</v>
      </c>
      <c r="CY146" s="223">
        <f t="shared" si="25"/>
        <v>0</v>
      </c>
      <c r="CZ146" s="223">
        <f t="shared" si="16"/>
        <v>0</v>
      </c>
      <c r="DA146" s="223">
        <f t="shared" si="16"/>
        <v>0</v>
      </c>
      <c r="DB146" s="191"/>
      <c r="DC146" s="191"/>
      <c r="DD146" s="191"/>
      <c r="DE146" s="191"/>
      <c r="DF146" s="191"/>
      <c r="DG146" s="191"/>
      <c r="DH146" s="191"/>
      <c r="DI146" s="191"/>
      <c r="DJ146" s="191"/>
      <c r="DK146" s="191"/>
      <c r="DL146" s="191"/>
      <c r="DM146" s="191"/>
      <c r="DN146" s="191"/>
      <c r="DO146" s="191"/>
      <c r="DP146" s="191"/>
      <c r="DQ146" s="191"/>
      <c r="DR146" s="191"/>
      <c r="DS146" s="230" t="str">
        <f t="shared" si="18"/>
        <v>31N</v>
      </c>
      <c r="DT146" s="191"/>
      <c r="DU146" s="191"/>
      <c r="DV146" s="191"/>
      <c r="DW146" s="191"/>
      <c r="DX146" s="191"/>
      <c r="DY146" s="191"/>
      <c r="DZ146" s="191"/>
      <c r="EA146" s="231" t="str">
        <f>IF($C$111=$B$112,Y$121,IF($C$111=$B$113,Y$122,IF($C$111=$B$114,Y$123,"")))</f>
        <v>6W</v>
      </c>
      <c r="EB146" s="191"/>
      <c r="EC146" s="191"/>
      <c r="ED146" s="191"/>
      <c r="EE146" s="191"/>
      <c r="EF146" s="191"/>
      <c r="EG146" s="191"/>
      <c r="EH146" s="191"/>
      <c r="EI146" s="191"/>
    </row>
    <row r="147" spans="1:139" x14ac:dyDescent="0.35">
      <c r="A147" s="191">
        <f t="shared" si="17"/>
        <v>0</v>
      </c>
      <c r="B147" s="191">
        <f t="shared" si="19"/>
        <v>21</v>
      </c>
      <c r="C147" s="191" t="s">
        <v>391</v>
      </c>
      <c r="D147" s="191" t="s">
        <v>392</v>
      </c>
      <c r="E147" s="191"/>
      <c r="F147" s="191"/>
      <c r="G147" s="224">
        <f t="shared" si="27"/>
        <v>0</v>
      </c>
      <c r="H147" s="224">
        <f t="shared" si="27"/>
        <v>0</v>
      </c>
      <c r="I147" s="225">
        <f t="shared" si="27"/>
        <v>0</v>
      </c>
      <c r="J147" s="225">
        <f t="shared" si="27"/>
        <v>0</v>
      </c>
      <c r="K147" s="225">
        <f t="shared" si="27"/>
        <v>0</v>
      </c>
      <c r="L147" s="225">
        <f t="shared" si="27"/>
        <v>0</v>
      </c>
      <c r="M147" s="226">
        <f t="shared" si="27"/>
        <v>0</v>
      </c>
      <c r="N147" s="226">
        <f t="shared" si="27"/>
        <v>0</v>
      </c>
      <c r="O147" s="226">
        <f t="shared" si="27"/>
        <v>0</v>
      </c>
      <c r="P147" s="226">
        <f t="shared" si="27"/>
        <v>0</v>
      </c>
      <c r="Q147" s="226">
        <f t="shared" si="27"/>
        <v>0</v>
      </c>
      <c r="R147" s="226">
        <f t="shared" si="27"/>
        <v>0</v>
      </c>
      <c r="S147" s="226">
        <f t="shared" si="27"/>
        <v>0</v>
      </c>
      <c r="T147" s="226">
        <f t="shared" si="27"/>
        <v>0</v>
      </c>
      <c r="U147" s="232">
        <f t="shared" si="27"/>
        <v>0</v>
      </c>
      <c r="V147" s="232">
        <f t="shared" si="27"/>
        <v>0</v>
      </c>
      <c r="W147" s="232">
        <f t="shared" si="20"/>
        <v>0</v>
      </c>
      <c r="X147" s="232">
        <f t="shared" si="20"/>
        <v>0</v>
      </c>
      <c r="Y147" s="232">
        <f t="shared" si="20"/>
        <v>0</v>
      </c>
      <c r="Z147" s="232">
        <f t="shared" si="20"/>
        <v>0</v>
      </c>
      <c r="AA147" s="232">
        <f t="shared" si="20"/>
        <v>0</v>
      </c>
      <c r="AB147" s="232">
        <f t="shared" si="20"/>
        <v>0</v>
      </c>
      <c r="AC147" s="226">
        <f t="shared" si="20"/>
        <v>0</v>
      </c>
      <c r="AD147" s="226">
        <f t="shared" si="20"/>
        <v>0</v>
      </c>
      <c r="AE147" s="226">
        <f t="shared" si="20"/>
        <v>0</v>
      </c>
      <c r="AF147" s="226">
        <f t="shared" si="20"/>
        <v>0</v>
      </c>
      <c r="AG147" s="226">
        <f t="shared" si="20"/>
        <v>0</v>
      </c>
      <c r="AH147" s="226">
        <f t="shared" si="20"/>
        <v>0</v>
      </c>
      <c r="AI147" s="226">
        <f t="shared" si="20"/>
        <v>0</v>
      </c>
      <c r="AJ147" s="226">
        <f t="shared" si="20"/>
        <v>0</v>
      </c>
      <c r="AK147" s="226">
        <f t="shared" si="20"/>
        <v>0</v>
      </c>
      <c r="AL147" s="226">
        <f t="shared" si="20"/>
        <v>0</v>
      </c>
      <c r="AM147" s="226">
        <f t="shared" si="21"/>
        <v>0</v>
      </c>
      <c r="AN147" s="226">
        <f t="shared" si="21"/>
        <v>0</v>
      </c>
      <c r="AO147" s="226">
        <f t="shared" si="21"/>
        <v>0</v>
      </c>
      <c r="AP147" s="226">
        <f t="shared" si="21"/>
        <v>0</v>
      </c>
      <c r="AQ147" s="226">
        <f t="shared" si="21"/>
        <v>0</v>
      </c>
      <c r="AR147" s="226">
        <f t="shared" si="21"/>
        <v>0</v>
      </c>
      <c r="AS147" s="226">
        <f t="shared" si="21"/>
        <v>0</v>
      </c>
      <c r="AT147" s="226">
        <f t="shared" si="21"/>
        <v>0</v>
      </c>
      <c r="AU147" s="226">
        <f t="shared" si="21"/>
        <v>0</v>
      </c>
      <c r="AV147" s="226">
        <f t="shared" si="21"/>
        <v>0</v>
      </c>
      <c r="AW147" s="223">
        <f t="shared" si="21"/>
        <v>0</v>
      </c>
      <c r="AX147" s="223">
        <f t="shared" si="21"/>
        <v>0</v>
      </c>
      <c r="AY147" s="223">
        <f t="shared" si="21"/>
        <v>0</v>
      </c>
      <c r="AZ147" s="223">
        <f t="shared" si="21"/>
        <v>0</v>
      </c>
      <c r="BA147" s="223">
        <f t="shared" si="21"/>
        <v>0</v>
      </c>
      <c r="BB147" s="223">
        <f t="shared" si="21"/>
        <v>0</v>
      </c>
      <c r="BC147" s="223">
        <f t="shared" si="22"/>
        <v>0</v>
      </c>
      <c r="BD147" s="223">
        <f t="shared" si="22"/>
        <v>0</v>
      </c>
      <c r="BE147" s="223">
        <f t="shared" si="22"/>
        <v>0</v>
      </c>
      <c r="BF147" s="223">
        <f t="shared" si="22"/>
        <v>0</v>
      </c>
      <c r="BG147" s="223">
        <f t="shared" si="22"/>
        <v>0</v>
      </c>
      <c r="BH147" s="223">
        <f t="shared" si="22"/>
        <v>0</v>
      </c>
      <c r="BI147" s="223">
        <f t="shared" si="22"/>
        <v>0</v>
      </c>
      <c r="BJ147" s="223">
        <f t="shared" si="22"/>
        <v>0</v>
      </c>
      <c r="BK147" s="223">
        <f t="shared" si="22"/>
        <v>0</v>
      </c>
      <c r="BL147" s="223">
        <f t="shared" si="22"/>
        <v>0</v>
      </c>
      <c r="BM147" s="223">
        <f t="shared" si="22"/>
        <v>0</v>
      </c>
      <c r="BN147" s="223">
        <f t="shared" si="22"/>
        <v>0</v>
      </c>
      <c r="BO147" s="223">
        <f t="shared" si="22"/>
        <v>0</v>
      </c>
      <c r="BP147" s="223">
        <f t="shared" si="22"/>
        <v>0</v>
      </c>
      <c r="BQ147" s="223">
        <f t="shared" si="22"/>
        <v>0</v>
      </c>
      <c r="BR147" s="223">
        <f t="shared" si="22"/>
        <v>0</v>
      </c>
      <c r="BS147" s="223">
        <f t="shared" si="23"/>
        <v>0</v>
      </c>
      <c r="BT147" s="223">
        <f t="shared" si="23"/>
        <v>0</v>
      </c>
      <c r="BU147" s="223">
        <f t="shared" si="23"/>
        <v>0</v>
      </c>
      <c r="BV147" s="223">
        <f t="shared" si="23"/>
        <v>0</v>
      </c>
      <c r="BW147" s="223">
        <f t="shared" si="23"/>
        <v>0</v>
      </c>
      <c r="BX147" s="223">
        <f t="shared" si="23"/>
        <v>0</v>
      </c>
      <c r="BY147" s="223">
        <f t="shared" si="23"/>
        <v>0</v>
      </c>
      <c r="BZ147" s="223">
        <f t="shared" si="23"/>
        <v>0</v>
      </c>
      <c r="CA147" s="223">
        <f t="shared" si="23"/>
        <v>0</v>
      </c>
      <c r="CB147" s="223">
        <f t="shared" si="23"/>
        <v>0</v>
      </c>
      <c r="CC147" s="223">
        <f t="shared" si="23"/>
        <v>0</v>
      </c>
      <c r="CD147" s="223">
        <f t="shared" si="23"/>
        <v>0</v>
      </c>
      <c r="CE147" s="223">
        <f t="shared" si="23"/>
        <v>0</v>
      </c>
      <c r="CF147" s="223">
        <f t="shared" si="23"/>
        <v>0</v>
      </c>
      <c r="CG147" s="223">
        <f t="shared" si="23"/>
        <v>0</v>
      </c>
      <c r="CH147" s="223">
        <f t="shared" si="23"/>
        <v>0</v>
      </c>
      <c r="CI147" s="223">
        <f t="shared" si="24"/>
        <v>0</v>
      </c>
      <c r="CJ147" s="223">
        <f t="shared" si="24"/>
        <v>0</v>
      </c>
      <c r="CK147" s="223">
        <f t="shared" si="24"/>
        <v>0</v>
      </c>
      <c r="CL147" s="223">
        <f t="shared" si="24"/>
        <v>0</v>
      </c>
      <c r="CM147" s="223">
        <f t="shared" si="24"/>
        <v>0</v>
      </c>
      <c r="CN147" s="223">
        <f t="shared" si="24"/>
        <v>0</v>
      </c>
      <c r="CO147" s="223">
        <f t="shared" si="24"/>
        <v>0</v>
      </c>
      <c r="CP147" s="223">
        <f t="shared" si="24"/>
        <v>0</v>
      </c>
      <c r="CQ147" s="223">
        <f t="shared" si="24"/>
        <v>0</v>
      </c>
      <c r="CR147" s="223">
        <f t="shared" si="24"/>
        <v>0</v>
      </c>
      <c r="CS147" s="223">
        <f t="shared" si="24"/>
        <v>0</v>
      </c>
      <c r="CT147" s="223">
        <f t="shared" si="24"/>
        <v>0</v>
      </c>
      <c r="CU147" s="223">
        <f t="shared" si="24"/>
        <v>0</v>
      </c>
      <c r="CV147" s="223">
        <f t="shared" si="24"/>
        <v>0</v>
      </c>
      <c r="CW147" s="223">
        <f t="shared" si="24"/>
        <v>0</v>
      </c>
      <c r="CX147" s="223">
        <f t="shared" si="24"/>
        <v>0</v>
      </c>
      <c r="CY147" s="223">
        <f t="shared" si="25"/>
        <v>0</v>
      </c>
      <c r="CZ147" s="223">
        <f t="shared" si="25"/>
        <v>0</v>
      </c>
      <c r="DA147" s="223">
        <f t="shared" si="25"/>
        <v>0</v>
      </c>
      <c r="DB147" s="191"/>
      <c r="DC147" s="191"/>
      <c r="DD147" s="191"/>
      <c r="DE147" s="191"/>
      <c r="DF147" s="191"/>
      <c r="DG147" s="191"/>
      <c r="DH147" s="191"/>
      <c r="DI147" s="191"/>
      <c r="DJ147" s="191"/>
      <c r="DK147" s="191"/>
      <c r="DL147" s="191"/>
      <c r="DM147" s="191"/>
      <c r="DN147" s="191"/>
      <c r="DO147" s="191"/>
      <c r="DP147" s="191"/>
      <c r="DQ147" s="191"/>
      <c r="DR147" s="191"/>
      <c r="DS147" s="230" t="str">
        <f t="shared" si="18"/>
        <v>30N</v>
      </c>
      <c r="DT147" s="191"/>
      <c r="DU147" s="191"/>
      <c r="DV147" s="191"/>
      <c r="DW147" s="191"/>
      <c r="DX147" s="191"/>
      <c r="DY147" s="191"/>
      <c r="DZ147" s="191"/>
      <c r="EA147" s="231" t="str">
        <f>IF($C$111=$B$112,Z$121,IF($C$111=$B$113,Z$122,IF($C$111=$B$114,Z$123,"")))</f>
        <v>5W</v>
      </c>
      <c r="EB147" s="191"/>
      <c r="EC147" s="191"/>
      <c r="ED147" s="191"/>
      <c r="EE147" s="191"/>
      <c r="EF147" s="191"/>
      <c r="EG147" s="191"/>
      <c r="EH147" s="191"/>
      <c r="EI147" s="191"/>
    </row>
    <row r="148" spans="1:139" x14ac:dyDescent="0.35">
      <c r="A148" s="191">
        <f t="shared" si="17"/>
        <v>0</v>
      </c>
      <c r="B148" s="191">
        <f t="shared" si="19"/>
        <v>22</v>
      </c>
      <c r="C148" s="191" t="s">
        <v>393</v>
      </c>
      <c r="D148" s="191" t="s">
        <v>394</v>
      </c>
      <c r="E148" s="191"/>
      <c r="F148" s="191"/>
      <c r="G148" s="223">
        <f t="shared" si="27"/>
        <v>0</v>
      </c>
      <c r="H148" s="224">
        <f t="shared" si="27"/>
        <v>0</v>
      </c>
      <c r="I148" s="224">
        <f t="shared" si="27"/>
        <v>0</v>
      </c>
      <c r="J148" s="225">
        <f t="shared" si="27"/>
        <v>0</v>
      </c>
      <c r="K148" s="225">
        <f t="shared" si="27"/>
        <v>0</v>
      </c>
      <c r="L148" s="225">
        <f t="shared" si="27"/>
        <v>0</v>
      </c>
      <c r="M148" s="225">
        <f t="shared" si="27"/>
        <v>0</v>
      </c>
      <c r="N148" s="226">
        <f t="shared" si="27"/>
        <v>0</v>
      </c>
      <c r="O148" s="226">
        <f t="shared" si="27"/>
        <v>0</v>
      </c>
      <c r="P148" s="226">
        <f t="shared" si="27"/>
        <v>0</v>
      </c>
      <c r="Q148" s="226">
        <f t="shared" si="27"/>
        <v>0</v>
      </c>
      <c r="R148" s="226">
        <f t="shared" si="27"/>
        <v>0</v>
      </c>
      <c r="S148" s="226">
        <f t="shared" si="27"/>
        <v>0</v>
      </c>
      <c r="T148" s="226">
        <f t="shared" si="27"/>
        <v>0</v>
      </c>
      <c r="U148" s="232">
        <f t="shared" si="27"/>
        <v>0</v>
      </c>
      <c r="V148" s="232">
        <f t="shared" si="27"/>
        <v>0</v>
      </c>
      <c r="W148" s="232">
        <f t="shared" si="20"/>
        <v>0</v>
      </c>
      <c r="X148" s="232">
        <f t="shared" si="20"/>
        <v>0</v>
      </c>
      <c r="Y148" s="232">
        <f t="shared" si="20"/>
        <v>0</v>
      </c>
      <c r="Z148" s="232">
        <f t="shared" si="20"/>
        <v>0</v>
      </c>
      <c r="AA148" s="232">
        <f t="shared" si="20"/>
        <v>0</v>
      </c>
      <c r="AB148" s="232">
        <f t="shared" si="20"/>
        <v>0</v>
      </c>
      <c r="AC148" s="226">
        <f t="shared" si="20"/>
        <v>0</v>
      </c>
      <c r="AD148" s="226">
        <f t="shared" si="20"/>
        <v>0</v>
      </c>
      <c r="AE148" s="226">
        <f t="shared" si="20"/>
        <v>0</v>
      </c>
      <c r="AF148" s="226">
        <f t="shared" si="20"/>
        <v>0</v>
      </c>
      <c r="AG148" s="226">
        <f t="shared" si="20"/>
        <v>0</v>
      </c>
      <c r="AH148" s="226">
        <f t="shared" si="20"/>
        <v>0</v>
      </c>
      <c r="AI148" s="226">
        <f t="shared" si="20"/>
        <v>0</v>
      </c>
      <c r="AJ148" s="226">
        <f t="shared" si="20"/>
        <v>0</v>
      </c>
      <c r="AK148" s="226">
        <f t="shared" si="20"/>
        <v>0</v>
      </c>
      <c r="AL148" s="226">
        <f t="shared" si="20"/>
        <v>0</v>
      </c>
      <c r="AM148" s="226">
        <f t="shared" si="21"/>
        <v>0</v>
      </c>
      <c r="AN148" s="226">
        <f t="shared" si="21"/>
        <v>0</v>
      </c>
      <c r="AO148" s="226">
        <f t="shared" si="21"/>
        <v>0</v>
      </c>
      <c r="AP148" s="226">
        <f t="shared" si="21"/>
        <v>0</v>
      </c>
      <c r="AQ148" s="226">
        <f t="shared" si="21"/>
        <v>0</v>
      </c>
      <c r="AR148" s="226">
        <f t="shared" si="21"/>
        <v>0</v>
      </c>
      <c r="AS148" s="226">
        <f t="shared" si="21"/>
        <v>0</v>
      </c>
      <c r="AT148" s="226">
        <f t="shared" si="21"/>
        <v>0</v>
      </c>
      <c r="AU148" s="226">
        <f t="shared" si="21"/>
        <v>0</v>
      </c>
      <c r="AV148" s="226">
        <f t="shared" si="21"/>
        <v>0</v>
      </c>
      <c r="AW148" s="223">
        <f t="shared" si="21"/>
        <v>0</v>
      </c>
      <c r="AX148" s="223">
        <f t="shared" si="21"/>
        <v>0</v>
      </c>
      <c r="AY148" s="223">
        <f t="shared" si="21"/>
        <v>0</v>
      </c>
      <c r="AZ148" s="223">
        <f t="shared" si="21"/>
        <v>0</v>
      </c>
      <c r="BA148" s="223">
        <f t="shared" si="21"/>
        <v>0</v>
      </c>
      <c r="BB148" s="223">
        <f t="shared" si="21"/>
        <v>0</v>
      </c>
      <c r="BC148" s="223">
        <f t="shared" si="22"/>
        <v>0</v>
      </c>
      <c r="BD148" s="223">
        <f t="shared" si="22"/>
        <v>0</v>
      </c>
      <c r="BE148" s="223">
        <f t="shared" si="22"/>
        <v>0</v>
      </c>
      <c r="BF148" s="223">
        <f t="shared" si="22"/>
        <v>0</v>
      </c>
      <c r="BG148" s="223">
        <f t="shared" si="22"/>
        <v>0</v>
      </c>
      <c r="BH148" s="223">
        <f t="shared" si="22"/>
        <v>0</v>
      </c>
      <c r="BI148" s="223">
        <f t="shared" si="22"/>
        <v>0</v>
      </c>
      <c r="BJ148" s="223">
        <f t="shared" si="22"/>
        <v>0</v>
      </c>
      <c r="BK148" s="223">
        <f t="shared" si="22"/>
        <v>0</v>
      </c>
      <c r="BL148" s="223">
        <f t="shared" si="22"/>
        <v>0</v>
      </c>
      <c r="BM148" s="223">
        <f t="shared" si="22"/>
        <v>0</v>
      </c>
      <c r="BN148" s="223">
        <f t="shared" si="22"/>
        <v>0</v>
      </c>
      <c r="BO148" s="223">
        <f t="shared" si="22"/>
        <v>0</v>
      </c>
      <c r="BP148" s="223">
        <f t="shared" si="22"/>
        <v>0</v>
      </c>
      <c r="BQ148" s="223">
        <f t="shared" si="22"/>
        <v>0</v>
      </c>
      <c r="BR148" s="223">
        <f t="shared" si="22"/>
        <v>0</v>
      </c>
      <c r="BS148" s="223">
        <f t="shared" si="23"/>
        <v>0</v>
      </c>
      <c r="BT148" s="223">
        <f t="shared" si="23"/>
        <v>0</v>
      </c>
      <c r="BU148" s="223">
        <f t="shared" si="23"/>
        <v>0</v>
      </c>
      <c r="BV148" s="223">
        <f t="shared" si="23"/>
        <v>0</v>
      </c>
      <c r="BW148" s="223">
        <f t="shared" si="23"/>
        <v>0</v>
      </c>
      <c r="BX148" s="223">
        <f t="shared" si="23"/>
        <v>0</v>
      </c>
      <c r="BY148" s="223">
        <f t="shared" si="23"/>
        <v>0</v>
      </c>
      <c r="BZ148" s="223">
        <f t="shared" si="23"/>
        <v>0</v>
      </c>
      <c r="CA148" s="223">
        <f t="shared" si="23"/>
        <v>0</v>
      </c>
      <c r="CB148" s="223">
        <f t="shared" si="23"/>
        <v>0</v>
      </c>
      <c r="CC148" s="223">
        <f t="shared" si="23"/>
        <v>0</v>
      </c>
      <c r="CD148" s="223">
        <f t="shared" si="23"/>
        <v>0</v>
      </c>
      <c r="CE148" s="223">
        <f t="shared" si="23"/>
        <v>0</v>
      </c>
      <c r="CF148" s="223">
        <f t="shared" si="23"/>
        <v>0</v>
      </c>
      <c r="CG148" s="223">
        <f t="shared" si="23"/>
        <v>0</v>
      </c>
      <c r="CH148" s="223">
        <f t="shared" si="23"/>
        <v>0</v>
      </c>
      <c r="CI148" s="223">
        <f t="shared" si="24"/>
        <v>0</v>
      </c>
      <c r="CJ148" s="223">
        <f t="shared" si="24"/>
        <v>0</v>
      </c>
      <c r="CK148" s="223">
        <f t="shared" si="24"/>
        <v>0</v>
      </c>
      <c r="CL148" s="223">
        <f t="shared" si="24"/>
        <v>0</v>
      </c>
      <c r="CM148" s="223">
        <f t="shared" si="24"/>
        <v>0</v>
      </c>
      <c r="CN148" s="223">
        <f t="shared" si="24"/>
        <v>0</v>
      </c>
      <c r="CO148" s="223">
        <f t="shared" si="24"/>
        <v>0</v>
      </c>
      <c r="CP148" s="223">
        <f t="shared" si="24"/>
        <v>0</v>
      </c>
      <c r="CQ148" s="223">
        <f t="shared" si="24"/>
        <v>0</v>
      </c>
      <c r="CR148" s="223">
        <f t="shared" si="24"/>
        <v>0</v>
      </c>
      <c r="CS148" s="223">
        <f t="shared" si="24"/>
        <v>0</v>
      </c>
      <c r="CT148" s="223">
        <f t="shared" si="24"/>
        <v>0</v>
      </c>
      <c r="CU148" s="223">
        <f t="shared" si="24"/>
        <v>0</v>
      </c>
      <c r="CV148" s="223">
        <f t="shared" si="24"/>
        <v>0</v>
      </c>
      <c r="CW148" s="223">
        <f t="shared" si="24"/>
        <v>0</v>
      </c>
      <c r="CX148" s="223">
        <f t="shared" si="24"/>
        <v>0</v>
      </c>
      <c r="CY148" s="223">
        <f t="shared" si="25"/>
        <v>0</v>
      </c>
      <c r="CZ148" s="223">
        <f t="shared" si="25"/>
        <v>0</v>
      </c>
      <c r="DA148" s="223">
        <f t="shared" si="25"/>
        <v>0</v>
      </c>
      <c r="DB148" s="191"/>
      <c r="DC148" s="191"/>
      <c r="DD148" s="191"/>
      <c r="DE148" s="191"/>
      <c r="DF148" s="191"/>
      <c r="DG148" s="191"/>
      <c r="DH148" s="191"/>
      <c r="DI148" s="191"/>
      <c r="DJ148" s="191"/>
      <c r="DK148" s="191"/>
      <c r="DL148" s="191"/>
      <c r="DM148" s="191"/>
      <c r="DN148" s="191"/>
      <c r="DO148" s="191"/>
      <c r="DP148" s="191"/>
      <c r="DQ148" s="191"/>
      <c r="DR148" s="191"/>
      <c r="DS148" s="230" t="str">
        <f t="shared" si="18"/>
        <v>29N</v>
      </c>
      <c r="DT148" s="191"/>
      <c r="DU148" s="191"/>
      <c r="DV148" s="191"/>
      <c r="DW148" s="191"/>
      <c r="DX148" s="191"/>
      <c r="DY148" s="191"/>
      <c r="DZ148" s="191"/>
      <c r="EA148" s="231" t="str">
        <f>IF($C$111=$B$112,AA$121,IF($C$111=$B$113,AA$122,IF($C$111=$B$114,AA$123,"")))</f>
        <v>4W</v>
      </c>
      <c r="EB148" s="191"/>
      <c r="EC148" s="191"/>
      <c r="ED148" s="191"/>
      <c r="EE148" s="191"/>
      <c r="EF148" s="191"/>
      <c r="EG148" s="191"/>
      <c r="EH148" s="191"/>
      <c r="EI148" s="191"/>
    </row>
    <row r="149" spans="1:139" x14ac:dyDescent="0.35">
      <c r="A149" s="191">
        <f t="shared" si="17"/>
        <v>0</v>
      </c>
      <c r="B149" s="191">
        <f t="shared" si="19"/>
        <v>23</v>
      </c>
      <c r="C149" s="191" t="s">
        <v>395</v>
      </c>
      <c r="D149" s="191" t="s">
        <v>396</v>
      </c>
      <c r="E149" s="191"/>
      <c r="F149" s="191"/>
      <c r="G149" s="223">
        <f t="shared" si="27"/>
        <v>0</v>
      </c>
      <c r="H149" s="223">
        <f t="shared" si="27"/>
        <v>0</v>
      </c>
      <c r="I149" s="224">
        <f t="shared" si="27"/>
        <v>0</v>
      </c>
      <c r="J149" s="224">
        <f t="shared" si="27"/>
        <v>0</v>
      </c>
      <c r="K149" s="225">
        <f t="shared" si="27"/>
        <v>0</v>
      </c>
      <c r="L149" s="225">
        <f t="shared" si="27"/>
        <v>0</v>
      </c>
      <c r="M149" s="225">
        <f t="shared" si="27"/>
        <v>0</v>
      </c>
      <c r="N149" s="226">
        <f t="shared" si="27"/>
        <v>0</v>
      </c>
      <c r="O149" s="226">
        <f t="shared" si="27"/>
        <v>0</v>
      </c>
      <c r="P149" s="226">
        <f t="shared" si="27"/>
        <v>0</v>
      </c>
      <c r="Q149" s="226">
        <f t="shared" si="27"/>
        <v>0</v>
      </c>
      <c r="R149" s="226">
        <f t="shared" si="27"/>
        <v>0</v>
      </c>
      <c r="S149" s="226">
        <f t="shared" si="27"/>
        <v>0</v>
      </c>
      <c r="T149" s="226">
        <f t="shared" si="27"/>
        <v>0</v>
      </c>
      <c r="U149" s="226">
        <f t="shared" si="27"/>
        <v>0</v>
      </c>
      <c r="V149" s="232">
        <f t="shared" si="27"/>
        <v>0</v>
      </c>
      <c r="W149" s="232">
        <f t="shared" si="20"/>
        <v>0</v>
      </c>
      <c r="X149" s="232">
        <f t="shared" si="20"/>
        <v>0</v>
      </c>
      <c r="Y149" s="232">
        <f t="shared" si="20"/>
        <v>0</v>
      </c>
      <c r="Z149" s="232">
        <f t="shared" si="20"/>
        <v>0</v>
      </c>
      <c r="AA149" s="232">
        <f t="shared" si="20"/>
        <v>0</v>
      </c>
      <c r="AB149" s="232">
        <f t="shared" si="20"/>
        <v>0</v>
      </c>
      <c r="AC149" s="232">
        <f t="shared" si="20"/>
        <v>0</v>
      </c>
      <c r="AD149" s="226">
        <f t="shared" si="20"/>
        <v>0</v>
      </c>
      <c r="AE149" s="226">
        <f t="shared" si="20"/>
        <v>0</v>
      </c>
      <c r="AF149" s="226">
        <f t="shared" si="20"/>
        <v>0</v>
      </c>
      <c r="AG149" s="226">
        <f t="shared" si="20"/>
        <v>0</v>
      </c>
      <c r="AH149" s="226">
        <f t="shared" si="20"/>
        <v>0</v>
      </c>
      <c r="AI149" s="226">
        <f t="shared" si="20"/>
        <v>0</v>
      </c>
      <c r="AJ149" s="226">
        <f t="shared" si="20"/>
        <v>0</v>
      </c>
      <c r="AK149" s="226">
        <f t="shared" si="20"/>
        <v>0</v>
      </c>
      <c r="AL149" s="226">
        <f t="shared" si="20"/>
        <v>0</v>
      </c>
      <c r="AM149" s="226">
        <f t="shared" si="21"/>
        <v>0</v>
      </c>
      <c r="AN149" s="226">
        <f t="shared" si="21"/>
        <v>0</v>
      </c>
      <c r="AO149" s="226">
        <f t="shared" si="21"/>
        <v>0</v>
      </c>
      <c r="AP149" s="226">
        <f t="shared" si="21"/>
        <v>0</v>
      </c>
      <c r="AQ149" s="226">
        <f t="shared" si="21"/>
        <v>0</v>
      </c>
      <c r="AR149" s="226">
        <f t="shared" si="21"/>
        <v>0</v>
      </c>
      <c r="AS149" s="226">
        <f t="shared" si="21"/>
        <v>0</v>
      </c>
      <c r="AT149" s="226">
        <f t="shared" si="21"/>
        <v>0</v>
      </c>
      <c r="AU149" s="226">
        <f t="shared" si="21"/>
        <v>0</v>
      </c>
      <c r="AV149" s="226">
        <f t="shared" si="21"/>
        <v>0</v>
      </c>
      <c r="AW149" s="223">
        <f t="shared" si="21"/>
        <v>0</v>
      </c>
      <c r="AX149" s="223">
        <f t="shared" si="21"/>
        <v>0</v>
      </c>
      <c r="AY149" s="223">
        <f t="shared" si="21"/>
        <v>0</v>
      </c>
      <c r="AZ149" s="223">
        <f t="shared" si="21"/>
        <v>0</v>
      </c>
      <c r="BA149" s="223">
        <f t="shared" si="21"/>
        <v>0</v>
      </c>
      <c r="BB149" s="223">
        <f t="shared" si="21"/>
        <v>0</v>
      </c>
      <c r="BC149" s="223">
        <f t="shared" si="22"/>
        <v>0</v>
      </c>
      <c r="BD149" s="223">
        <f t="shared" si="22"/>
        <v>0</v>
      </c>
      <c r="BE149" s="223">
        <f t="shared" si="22"/>
        <v>0</v>
      </c>
      <c r="BF149" s="223">
        <f t="shared" si="22"/>
        <v>0</v>
      </c>
      <c r="BG149" s="223">
        <f t="shared" si="22"/>
        <v>0</v>
      </c>
      <c r="BH149" s="223">
        <f t="shared" si="22"/>
        <v>0</v>
      </c>
      <c r="BI149" s="223">
        <f t="shared" si="22"/>
        <v>0</v>
      </c>
      <c r="BJ149" s="223">
        <f t="shared" si="22"/>
        <v>0</v>
      </c>
      <c r="BK149" s="223">
        <f t="shared" si="22"/>
        <v>0</v>
      </c>
      <c r="BL149" s="223">
        <f t="shared" si="22"/>
        <v>0</v>
      </c>
      <c r="BM149" s="223">
        <f t="shared" si="22"/>
        <v>0</v>
      </c>
      <c r="BN149" s="223">
        <f t="shared" si="22"/>
        <v>0</v>
      </c>
      <c r="BO149" s="223">
        <f t="shared" si="22"/>
        <v>0</v>
      </c>
      <c r="BP149" s="223">
        <f t="shared" si="22"/>
        <v>0</v>
      </c>
      <c r="BQ149" s="223">
        <f t="shared" si="22"/>
        <v>0</v>
      </c>
      <c r="BR149" s="223">
        <f t="shared" si="22"/>
        <v>0</v>
      </c>
      <c r="BS149" s="223">
        <f t="shared" si="23"/>
        <v>0</v>
      </c>
      <c r="BT149" s="223">
        <f t="shared" si="23"/>
        <v>0</v>
      </c>
      <c r="BU149" s="223">
        <f t="shared" si="23"/>
        <v>0</v>
      </c>
      <c r="BV149" s="223">
        <f t="shared" si="23"/>
        <v>0</v>
      </c>
      <c r="BW149" s="223">
        <f t="shared" si="23"/>
        <v>0</v>
      </c>
      <c r="BX149" s="223">
        <f t="shared" si="23"/>
        <v>0</v>
      </c>
      <c r="BY149" s="223">
        <f t="shared" si="23"/>
        <v>0</v>
      </c>
      <c r="BZ149" s="223">
        <f t="shared" si="23"/>
        <v>0</v>
      </c>
      <c r="CA149" s="223">
        <f t="shared" si="23"/>
        <v>0</v>
      </c>
      <c r="CB149" s="223">
        <f t="shared" si="23"/>
        <v>0</v>
      </c>
      <c r="CC149" s="223">
        <f t="shared" si="23"/>
        <v>0</v>
      </c>
      <c r="CD149" s="223">
        <f t="shared" si="23"/>
        <v>0</v>
      </c>
      <c r="CE149" s="223">
        <f t="shared" si="23"/>
        <v>0</v>
      </c>
      <c r="CF149" s="223">
        <f t="shared" si="23"/>
        <v>0</v>
      </c>
      <c r="CG149" s="223">
        <f t="shared" si="23"/>
        <v>0</v>
      </c>
      <c r="CH149" s="223">
        <f t="shared" si="23"/>
        <v>0</v>
      </c>
      <c r="CI149" s="223">
        <f t="shared" si="24"/>
        <v>0</v>
      </c>
      <c r="CJ149" s="223">
        <f t="shared" si="24"/>
        <v>0</v>
      </c>
      <c r="CK149" s="223">
        <f t="shared" si="24"/>
        <v>0</v>
      </c>
      <c r="CL149" s="223">
        <f t="shared" si="24"/>
        <v>0</v>
      </c>
      <c r="CM149" s="223">
        <f t="shared" si="24"/>
        <v>0</v>
      </c>
      <c r="CN149" s="223">
        <f t="shared" si="24"/>
        <v>0</v>
      </c>
      <c r="CO149" s="223">
        <f t="shared" si="24"/>
        <v>0</v>
      </c>
      <c r="CP149" s="223">
        <f t="shared" si="24"/>
        <v>0</v>
      </c>
      <c r="CQ149" s="223">
        <f t="shared" si="24"/>
        <v>0</v>
      </c>
      <c r="CR149" s="223">
        <f t="shared" si="24"/>
        <v>0</v>
      </c>
      <c r="CS149" s="223">
        <f t="shared" si="24"/>
        <v>0</v>
      </c>
      <c r="CT149" s="223">
        <f t="shared" si="24"/>
        <v>0</v>
      </c>
      <c r="CU149" s="223">
        <f t="shared" si="24"/>
        <v>0</v>
      </c>
      <c r="CV149" s="223">
        <f t="shared" si="24"/>
        <v>0</v>
      </c>
      <c r="CW149" s="223">
        <f t="shared" si="24"/>
        <v>0</v>
      </c>
      <c r="CX149" s="223">
        <f t="shared" si="24"/>
        <v>0</v>
      </c>
      <c r="CY149" s="223">
        <f t="shared" si="25"/>
        <v>0</v>
      </c>
      <c r="CZ149" s="223">
        <f t="shared" si="25"/>
        <v>0</v>
      </c>
      <c r="DA149" s="223">
        <f t="shared" si="25"/>
        <v>0</v>
      </c>
      <c r="DB149" s="191"/>
      <c r="DC149" s="191"/>
      <c r="DD149" s="191"/>
      <c r="DE149" s="191"/>
      <c r="DF149" s="191"/>
      <c r="DG149" s="191"/>
      <c r="DH149" s="191"/>
      <c r="DI149" s="191"/>
      <c r="DJ149" s="191"/>
      <c r="DK149" s="191"/>
      <c r="DL149" s="191"/>
      <c r="DM149" s="191"/>
      <c r="DN149" s="191"/>
      <c r="DO149" s="191"/>
      <c r="DP149" s="191"/>
      <c r="DQ149" s="191"/>
      <c r="DR149" s="191"/>
      <c r="DS149" s="230" t="str">
        <f t="shared" si="18"/>
        <v>28N</v>
      </c>
      <c r="DT149" s="191"/>
      <c r="DU149" s="191"/>
      <c r="DV149" s="191"/>
      <c r="DW149" s="191"/>
      <c r="DX149" s="191"/>
      <c r="DY149" s="191"/>
      <c r="DZ149" s="191"/>
      <c r="EA149" s="231" t="str">
        <f>IF($C$111=$B$112,AB$121,IF($C$111=$B$113,AB$122,IF($C$111=$B$114,AB$123,"")))</f>
        <v>3W</v>
      </c>
      <c r="EB149" s="191"/>
      <c r="EC149" s="191"/>
      <c r="ED149" s="191"/>
      <c r="EE149" s="191"/>
      <c r="EF149" s="191"/>
      <c r="EG149" s="191"/>
      <c r="EH149" s="191"/>
      <c r="EI149" s="191"/>
    </row>
    <row r="150" spans="1:139" x14ac:dyDescent="0.35">
      <c r="A150" s="191">
        <f t="shared" si="17"/>
        <v>0</v>
      </c>
      <c r="B150" s="191">
        <f t="shared" si="19"/>
        <v>24</v>
      </c>
      <c r="C150" s="191" t="s">
        <v>397</v>
      </c>
      <c r="D150" s="191" t="s">
        <v>398</v>
      </c>
      <c r="E150" s="191"/>
      <c r="F150" s="191"/>
      <c r="G150" s="223">
        <f t="shared" si="27"/>
        <v>0</v>
      </c>
      <c r="H150" s="223">
        <f t="shared" si="27"/>
        <v>0</v>
      </c>
      <c r="I150" s="223">
        <f t="shared" si="27"/>
        <v>0</v>
      </c>
      <c r="J150" s="224">
        <f t="shared" si="27"/>
        <v>0</v>
      </c>
      <c r="K150" s="224">
        <f t="shared" si="27"/>
        <v>0</v>
      </c>
      <c r="L150" s="225">
        <f t="shared" si="27"/>
        <v>0</v>
      </c>
      <c r="M150" s="225">
        <f t="shared" si="27"/>
        <v>0</v>
      </c>
      <c r="N150" s="226">
        <f t="shared" si="27"/>
        <v>0</v>
      </c>
      <c r="O150" s="226">
        <f t="shared" si="27"/>
        <v>0</v>
      </c>
      <c r="P150" s="226">
        <f t="shared" si="27"/>
        <v>0</v>
      </c>
      <c r="Q150" s="226">
        <f t="shared" si="27"/>
        <v>0</v>
      </c>
      <c r="R150" s="226">
        <f t="shared" si="27"/>
        <v>0</v>
      </c>
      <c r="S150" s="226">
        <f t="shared" si="27"/>
        <v>0</v>
      </c>
      <c r="T150" s="226">
        <f t="shared" si="27"/>
        <v>0</v>
      </c>
      <c r="U150" s="226">
        <f t="shared" si="27"/>
        <v>0</v>
      </c>
      <c r="V150" s="232">
        <f t="shared" si="27"/>
        <v>0</v>
      </c>
      <c r="W150" s="232">
        <f t="shared" si="20"/>
        <v>0</v>
      </c>
      <c r="X150" s="232">
        <f t="shared" si="20"/>
        <v>0</v>
      </c>
      <c r="Y150" s="232">
        <f t="shared" si="20"/>
        <v>0</v>
      </c>
      <c r="Z150" s="232">
        <f t="shared" si="20"/>
        <v>0</v>
      </c>
      <c r="AA150" s="232">
        <f t="shared" si="20"/>
        <v>0</v>
      </c>
      <c r="AB150" s="232">
        <f t="shared" si="20"/>
        <v>0</v>
      </c>
      <c r="AC150" s="232">
        <f t="shared" si="20"/>
        <v>0</v>
      </c>
      <c r="AD150" s="226">
        <f t="shared" si="20"/>
        <v>0</v>
      </c>
      <c r="AE150" s="226">
        <f t="shared" si="20"/>
        <v>0</v>
      </c>
      <c r="AF150" s="226">
        <f t="shared" si="20"/>
        <v>0</v>
      </c>
      <c r="AG150" s="226">
        <f t="shared" si="20"/>
        <v>0</v>
      </c>
      <c r="AH150" s="226">
        <f t="shared" si="20"/>
        <v>0</v>
      </c>
      <c r="AI150" s="226">
        <f t="shared" si="20"/>
        <v>0</v>
      </c>
      <c r="AJ150" s="226">
        <f t="shared" si="20"/>
        <v>0</v>
      </c>
      <c r="AK150" s="226">
        <f t="shared" si="20"/>
        <v>0</v>
      </c>
      <c r="AL150" s="226">
        <f t="shared" si="20"/>
        <v>0</v>
      </c>
      <c r="AM150" s="226">
        <f t="shared" si="21"/>
        <v>0</v>
      </c>
      <c r="AN150" s="226">
        <f t="shared" si="21"/>
        <v>0</v>
      </c>
      <c r="AO150" s="226">
        <f t="shared" si="21"/>
        <v>0</v>
      </c>
      <c r="AP150" s="226">
        <f t="shared" si="21"/>
        <v>0</v>
      </c>
      <c r="AQ150" s="226">
        <f t="shared" si="21"/>
        <v>0</v>
      </c>
      <c r="AR150" s="226">
        <f t="shared" si="21"/>
        <v>0</v>
      </c>
      <c r="AS150" s="226">
        <f t="shared" si="21"/>
        <v>0</v>
      </c>
      <c r="AT150" s="226">
        <f t="shared" si="21"/>
        <v>0</v>
      </c>
      <c r="AU150" s="226">
        <f t="shared" si="21"/>
        <v>0</v>
      </c>
      <c r="AV150" s="226">
        <f t="shared" si="21"/>
        <v>0</v>
      </c>
      <c r="AW150" s="223">
        <f t="shared" si="21"/>
        <v>0</v>
      </c>
      <c r="AX150" s="223">
        <f t="shared" si="21"/>
        <v>0</v>
      </c>
      <c r="AY150" s="223">
        <f t="shared" si="21"/>
        <v>0</v>
      </c>
      <c r="AZ150" s="223">
        <f t="shared" si="21"/>
        <v>0</v>
      </c>
      <c r="BA150" s="223">
        <f t="shared" si="21"/>
        <v>0</v>
      </c>
      <c r="BB150" s="223">
        <f t="shared" si="21"/>
        <v>0</v>
      </c>
      <c r="BC150" s="223">
        <f t="shared" si="22"/>
        <v>0</v>
      </c>
      <c r="BD150" s="223">
        <f t="shared" si="22"/>
        <v>0</v>
      </c>
      <c r="BE150" s="223">
        <f t="shared" si="22"/>
        <v>0</v>
      </c>
      <c r="BF150" s="223">
        <f t="shared" si="22"/>
        <v>0</v>
      </c>
      <c r="BG150" s="223">
        <f t="shared" si="22"/>
        <v>0</v>
      </c>
      <c r="BH150" s="223">
        <f t="shared" si="22"/>
        <v>0</v>
      </c>
      <c r="BI150" s="223">
        <f t="shared" si="22"/>
        <v>0</v>
      </c>
      <c r="BJ150" s="223">
        <f t="shared" si="22"/>
        <v>0</v>
      </c>
      <c r="BK150" s="223">
        <f t="shared" si="22"/>
        <v>0</v>
      </c>
      <c r="BL150" s="223">
        <f t="shared" si="22"/>
        <v>0</v>
      </c>
      <c r="BM150" s="223">
        <f t="shared" si="22"/>
        <v>0</v>
      </c>
      <c r="BN150" s="223">
        <f t="shared" si="22"/>
        <v>0</v>
      </c>
      <c r="BO150" s="223">
        <f t="shared" si="22"/>
        <v>0</v>
      </c>
      <c r="BP150" s="223">
        <f t="shared" si="22"/>
        <v>0</v>
      </c>
      <c r="BQ150" s="223">
        <f t="shared" si="22"/>
        <v>0</v>
      </c>
      <c r="BR150" s="223">
        <f t="shared" si="22"/>
        <v>0</v>
      </c>
      <c r="BS150" s="223">
        <f t="shared" si="23"/>
        <v>0</v>
      </c>
      <c r="BT150" s="223">
        <f t="shared" si="23"/>
        <v>0</v>
      </c>
      <c r="BU150" s="223">
        <f t="shared" si="23"/>
        <v>0</v>
      </c>
      <c r="BV150" s="223">
        <f t="shared" si="23"/>
        <v>0</v>
      </c>
      <c r="BW150" s="223">
        <f t="shared" si="23"/>
        <v>0</v>
      </c>
      <c r="BX150" s="223">
        <f t="shared" si="23"/>
        <v>0</v>
      </c>
      <c r="BY150" s="223">
        <f t="shared" si="23"/>
        <v>0</v>
      </c>
      <c r="BZ150" s="223">
        <f t="shared" si="23"/>
        <v>0</v>
      </c>
      <c r="CA150" s="223">
        <f t="shared" si="23"/>
        <v>0</v>
      </c>
      <c r="CB150" s="223">
        <f t="shared" si="23"/>
        <v>0</v>
      </c>
      <c r="CC150" s="223">
        <f t="shared" si="23"/>
        <v>0</v>
      </c>
      <c r="CD150" s="223">
        <f t="shared" si="23"/>
        <v>0</v>
      </c>
      <c r="CE150" s="223">
        <f t="shared" si="23"/>
        <v>0</v>
      </c>
      <c r="CF150" s="223">
        <f t="shared" si="23"/>
        <v>0</v>
      </c>
      <c r="CG150" s="223">
        <f t="shared" si="23"/>
        <v>0</v>
      </c>
      <c r="CH150" s="223">
        <f t="shared" si="23"/>
        <v>0</v>
      </c>
      <c r="CI150" s="223">
        <f t="shared" si="24"/>
        <v>0</v>
      </c>
      <c r="CJ150" s="223">
        <f t="shared" si="24"/>
        <v>0</v>
      </c>
      <c r="CK150" s="223">
        <f t="shared" si="24"/>
        <v>0</v>
      </c>
      <c r="CL150" s="223">
        <f t="shared" si="24"/>
        <v>0</v>
      </c>
      <c r="CM150" s="223">
        <f t="shared" si="24"/>
        <v>0</v>
      </c>
      <c r="CN150" s="223">
        <f t="shared" si="24"/>
        <v>0</v>
      </c>
      <c r="CO150" s="223">
        <f t="shared" si="24"/>
        <v>0</v>
      </c>
      <c r="CP150" s="223">
        <f t="shared" si="24"/>
        <v>0</v>
      </c>
      <c r="CQ150" s="223">
        <f t="shared" si="24"/>
        <v>0</v>
      </c>
      <c r="CR150" s="223">
        <f t="shared" si="24"/>
        <v>0</v>
      </c>
      <c r="CS150" s="223">
        <f t="shared" si="24"/>
        <v>0</v>
      </c>
      <c r="CT150" s="223">
        <f t="shared" si="24"/>
        <v>0</v>
      </c>
      <c r="CU150" s="223">
        <f t="shared" si="24"/>
        <v>0</v>
      </c>
      <c r="CV150" s="223">
        <f t="shared" si="24"/>
        <v>0</v>
      </c>
      <c r="CW150" s="223">
        <f t="shared" si="24"/>
        <v>0</v>
      </c>
      <c r="CX150" s="223">
        <f t="shared" si="24"/>
        <v>0</v>
      </c>
      <c r="CY150" s="223">
        <f t="shared" si="25"/>
        <v>0</v>
      </c>
      <c r="CZ150" s="223">
        <f t="shared" si="25"/>
        <v>0</v>
      </c>
      <c r="DA150" s="223">
        <f t="shared" si="25"/>
        <v>0</v>
      </c>
      <c r="DB150" s="191"/>
      <c r="DC150" s="191"/>
      <c r="DD150" s="191"/>
      <c r="DE150" s="191"/>
      <c r="DF150" s="191"/>
      <c r="DG150" s="191"/>
      <c r="DH150" s="191"/>
      <c r="DI150" s="191"/>
      <c r="DJ150" s="191"/>
      <c r="DK150" s="191"/>
      <c r="DL150" s="191"/>
      <c r="DM150" s="191"/>
      <c r="DN150" s="191"/>
      <c r="DO150" s="191"/>
      <c r="DP150" s="191"/>
      <c r="DQ150" s="191"/>
      <c r="DR150" s="191"/>
      <c r="DS150" s="230" t="str">
        <f t="shared" si="18"/>
        <v>27N</v>
      </c>
      <c r="DT150" s="191"/>
      <c r="DU150" s="191"/>
      <c r="DV150" s="191"/>
      <c r="DW150" s="191"/>
      <c r="DX150" s="191"/>
      <c r="DY150" s="191"/>
      <c r="DZ150" s="191"/>
      <c r="EA150" s="231" t="str">
        <f>IF($C$111=$B$112,AC$121,IF($C$111=$B$113,AC$122,IF($C$111=$B$114,AC$123,"")))</f>
        <v>2W</v>
      </c>
      <c r="EB150" s="191"/>
      <c r="EC150" s="191"/>
      <c r="ED150" s="191"/>
      <c r="EE150" s="191"/>
      <c r="EF150" s="191"/>
      <c r="EG150" s="191"/>
      <c r="EH150" s="191"/>
      <c r="EI150" s="191"/>
    </row>
    <row r="151" spans="1:139" x14ac:dyDescent="0.35">
      <c r="A151" s="191">
        <f t="shared" si="17"/>
        <v>0</v>
      </c>
      <c r="B151" s="191">
        <f t="shared" si="19"/>
        <v>25</v>
      </c>
      <c r="C151" s="191" t="s">
        <v>399</v>
      </c>
      <c r="D151" s="191" t="s">
        <v>400</v>
      </c>
      <c r="E151" s="191"/>
      <c r="F151" s="191"/>
      <c r="G151" s="223">
        <f t="shared" si="27"/>
        <v>0</v>
      </c>
      <c r="H151" s="223">
        <f t="shared" si="27"/>
        <v>0</v>
      </c>
      <c r="I151" s="223">
        <f t="shared" si="27"/>
        <v>0</v>
      </c>
      <c r="J151" s="223">
        <f t="shared" si="27"/>
        <v>0</v>
      </c>
      <c r="K151" s="224">
        <f t="shared" si="27"/>
        <v>0</v>
      </c>
      <c r="L151" s="224">
        <f t="shared" si="27"/>
        <v>0</v>
      </c>
      <c r="M151" s="225">
        <f t="shared" si="27"/>
        <v>0</v>
      </c>
      <c r="N151" s="225">
        <f t="shared" si="27"/>
        <v>0</v>
      </c>
      <c r="O151" s="226">
        <f t="shared" si="27"/>
        <v>0</v>
      </c>
      <c r="P151" s="226">
        <f t="shared" si="27"/>
        <v>0</v>
      </c>
      <c r="Q151" s="226">
        <f t="shared" si="27"/>
        <v>0</v>
      </c>
      <c r="R151" s="226">
        <f t="shared" si="27"/>
        <v>0</v>
      </c>
      <c r="S151" s="226">
        <f t="shared" si="27"/>
        <v>0</v>
      </c>
      <c r="T151" s="226">
        <f t="shared" si="27"/>
        <v>0</v>
      </c>
      <c r="U151" s="226">
        <f t="shared" si="27"/>
        <v>0</v>
      </c>
      <c r="V151" s="226">
        <f t="shared" si="27"/>
        <v>0</v>
      </c>
      <c r="W151" s="232">
        <f t="shared" si="20"/>
        <v>0</v>
      </c>
      <c r="X151" s="232">
        <f t="shared" si="20"/>
        <v>0</v>
      </c>
      <c r="Y151" s="232">
        <f t="shared" si="20"/>
        <v>0</v>
      </c>
      <c r="Z151" s="232">
        <f t="shared" si="20"/>
        <v>0</v>
      </c>
      <c r="AA151" s="232">
        <f t="shared" si="20"/>
        <v>0</v>
      </c>
      <c r="AB151" s="232">
        <f t="shared" si="20"/>
        <v>0</v>
      </c>
      <c r="AC151" s="232">
        <f t="shared" si="20"/>
        <v>0</v>
      </c>
      <c r="AD151" s="232">
        <f t="shared" si="20"/>
        <v>0</v>
      </c>
      <c r="AE151" s="226">
        <f t="shared" si="20"/>
        <v>0</v>
      </c>
      <c r="AF151" s="226">
        <f t="shared" si="20"/>
        <v>0</v>
      </c>
      <c r="AG151" s="226">
        <f t="shared" si="20"/>
        <v>0</v>
      </c>
      <c r="AH151" s="226">
        <f t="shared" si="20"/>
        <v>0</v>
      </c>
      <c r="AI151" s="226">
        <f t="shared" si="20"/>
        <v>0</v>
      </c>
      <c r="AJ151" s="226">
        <f t="shared" si="20"/>
        <v>0</v>
      </c>
      <c r="AK151" s="226">
        <f t="shared" si="20"/>
        <v>0</v>
      </c>
      <c r="AL151" s="226">
        <f t="shared" si="20"/>
        <v>0</v>
      </c>
      <c r="AM151" s="226">
        <f t="shared" si="21"/>
        <v>0</v>
      </c>
      <c r="AN151" s="226">
        <f t="shared" si="21"/>
        <v>0</v>
      </c>
      <c r="AO151" s="226">
        <f t="shared" si="21"/>
        <v>0</v>
      </c>
      <c r="AP151" s="226">
        <f t="shared" si="21"/>
        <v>0</v>
      </c>
      <c r="AQ151" s="226">
        <f t="shared" si="21"/>
        <v>0</v>
      </c>
      <c r="AR151" s="226">
        <f t="shared" si="21"/>
        <v>0</v>
      </c>
      <c r="AS151" s="226">
        <f t="shared" si="21"/>
        <v>0</v>
      </c>
      <c r="AT151" s="226">
        <f t="shared" si="21"/>
        <v>0</v>
      </c>
      <c r="AU151" s="226">
        <f t="shared" si="21"/>
        <v>0</v>
      </c>
      <c r="AV151" s="226">
        <f t="shared" si="21"/>
        <v>0</v>
      </c>
      <c r="AW151" s="223">
        <f t="shared" si="21"/>
        <v>0</v>
      </c>
      <c r="AX151" s="223">
        <f t="shared" si="21"/>
        <v>0</v>
      </c>
      <c r="AY151" s="223">
        <f t="shared" si="21"/>
        <v>0</v>
      </c>
      <c r="AZ151" s="223">
        <f t="shared" si="21"/>
        <v>0</v>
      </c>
      <c r="BA151" s="223">
        <f t="shared" si="21"/>
        <v>0</v>
      </c>
      <c r="BB151" s="223">
        <f t="shared" si="21"/>
        <v>0</v>
      </c>
      <c r="BC151" s="223">
        <f t="shared" si="22"/>
        <v>0</v>
      </c>
      <c r="BD151" s="223">
        <f t="shared" si="22"/>
        <v>0</v>
      </c>
      <c r="BE151" s="223">
        <f t="shared" si="22"/>
        <v>0</v>
      </c>
      <c r="BF151" s="223">
        <f t="shared" si="22"/>
        <v>0</v>
      </c>
      <c r="BG151" s="223">
        <f t="shared" si="22"/>
        <v>0</v>
      </c>
      <c r="BH151" s="223">
        <f t="shared" si="22"/>
        <v>0</v>
      </c>
      <c r="BI151" s="223">
        <f t="shared" si="22"/>
        <v>0</v>
      </c>
      <c r="BJ151" s="223">
        <f t="shared" si="22"/>
        <v>0</v>
      </c>
      <c r="BK151" s="223">
        <f t="shared" si="22"/>
        <v>0</v>
      </c>
      <c r="BL151" s="223">
        <f t="shared" si="22"/>
        <v>0</v>
      </c>
      <c r="BM151" s="223">
        <f t="shared" si="22"/>
        <v>0</v>
      </c>
      <c r="BN151" s="223">
        <f t="shared" si="22"/>
        <v>0</v>
      </c>
      <c r="BO151" s="223">
        <f t="shared" si="22"/>
        <v>0</v>
      </c>
      <c r="BP151" s="223">
        <f t="shared" si="22"/>
        <v>0</v>
      </c>
      <c r="BQ151" s="223">
        <f t="shared" si="22"/>
        <v>0</v>
      </c>
      <c r="BR151" s="223">
        <f t="shared" si="22"/>
        <v>0</v>
      </c>
      <c r="BS151" s="223">
        <f t="shared" si="23"/>
        <v>0</v>
      </c>
      <c r="BT151" s="223">
        <f t="shared" si="23"/>
        <v>0</v>
      </c>
      <c r="BU151" s="223">
        <f t="shared" si="23"/>
        <v>0</v>
      </c>
      <c r="BV151" s="223">
        <f t="shared" si="23"/>
        <v>0</v>
      </c>
      <c r="BW151" s="223">
        <f t="shared" si="23"/>
        <v>0</v>
      </c>
      <c r="BX151" s="223">
        <f t="shared" si="23"/>
        <v>0</v>
      </c>
      <c r="BY151" s="223">
        <f t="shared" si="23"/>
        <v>0</v>
      </c>
      <c r="BZ151" s="223">
        <f t="shared" si="23"/>
        <v>0</v>
      </c>
      <c r="CA151" s="223">
        <f t="shared" si="23"/>
        <v>0</v>
      </c>
      <c r="CB151" s="223">
        <f t="shared" si="23"/>
        <v>0</v>
      </c>
      <c r="CC151" s="223">
        <f t="shared" si="23"/>
        <v>0</v>
      </c>
      <c r="CD151" s="223">
        <f t="shared" si="23"/>
        <v>0</v>
      </c>
      <c r="CE151" s="223">
        <f t="shared" si="23"/>
        <v>0</v>
      </c>
      <c r="CF151" s="223">
        <f t="shared" si="23"/>
        <v>0</v>
      </c>
      <c r="CG151" s="223">
        <f t="shared" si="23"/>
        <v>0</v>
      </c>
      <c r="CH151" s="223">
        <f t="shared" si="23"/>
        <v>0</v>
      </c>
      <c r="CI151" s="223">
        <f t="shared" si="24"/>
        <v>0</v>
      </c>
      <c r="CJ151" s="223">
        <f t="shared" si="24"/>
        <v>0</v>
      </c>
      <c r="CK151" s="223">
        <f t="shared" si="24"/>
        <v>0</v>
      </c>
      <c r="CL151" s="223">
        <f t="shared" si="24"/>
        <v>0</v>
      </c>
      <c r="CM151" s="223">
        <f t="shared" si="24"/>
        <v>0</v>
      </c>
      <c r="CN151" s="223">
        <f t="shared" si="24"/>
        <v>0</v>
      </c>
      <c r="CO151" s="223">
        <f t="shared" si="24"/>
        <v>0</v>
      </c>
      <c r="CP151" s="223">
        <f t="shared" si="24"/>
        <v>0</v>
      </c>
      <c r="CQ151" s="223">
        <f t="shared" si="24"/>
        <v>0</v>
      </c>
      <c r="CR151" s="223">
        <f t="shared" si="24"/>
        <v>0</v>
      </c>
      <c r="CS151" s="223">
        <f t="shared" si="24"/>
        <v>0</v>
      </c>
      <c r="CT151" s="223">
        <f t="shared" si="24"/>
        <v>0</v>
      </c>
      <c r="CU151" s="223">
        <f t="shared" si="24"/>
        <v>0</v>
      </c>
      <c r="CV151" s="223">
        <f t="shared" si="24"/>
        <v>0</v>
      </c>
      <c r="CW151" s="223">
        <f t="shared" si="24"/>
        <v>0</v>
      </c>
      <c r="CX151" s="223">
        <f t="shared" si="24"/>
        <v>0</v>
      </c>
      <c r="CY151" s="223">
        <f t="shared" si="25"/>
        <v>0</v>
      </c>
      <c r="CZ151" s="223">
        <f t="shared" si="25"/>
        <v>0</v>
      </c>
      <c r="DA151" s="223">
        <f t="shared" si="25"/>
        <v>0</v>
      </c>
      <c r="DB151" s="191"/>
      <c r="DC151" s="191"/>
      <c r="DD151" s="191"/>
      <c r="DE151" s="191"/>
      <c r="DF151" s="191"/>
      <c r="DG151" s="191"/>
      <c r="DH151" s="191"/>
      <c r="DI151" s="191"/>
      <c r="DJ151" s="191"/>
      <c r="DK151" s="191"/>
      <c r="DL151" s="191"/>
      <c r="DM151" s="191"/>
      <c r="DN151" s="191"/>
      <c r="DO151" s="191"/>
      <c r="DP151" s="191"/>
      <c r="DQ151" s="191"/>
      <c r="DR151" s="191"/>
      <c r="DS151" s="230" t="str">
        <f t="shared" si="18"/>
        <v>26N</v>
      </c>
      <c r="DT151" s="191"/>
      <c r="DU151" s="191"/>
      <c r="DV151" s="191"/>
      <c r="DW151" s="191"/>
      <c r="DX151" s="191"/>
      <c r="DY151" s="191"/>
      <c r="DZ151" s="191"/>
      <c r="EA151" s="231" t="str">
        <f>IF($C$111=$B$112,AD$121,IF($C$111=$B$113,AD$122,IF($C$111=$B$114,AD$123,"")))</f>
        <v>1W</v>
      </c>
      <c r="EB151" s="191"/>
      <c r="EC151" s="191"/>
      <c r="ED151" s="191"/>
      <c r="EE151" s="191"/>
      <c r="EF151" s="191"/>
      <c r="EG151" s="191"/>
      <c r="EH151" s="191"/>
      <c r="EI151" s="191"/>
    </row>
    <row r="152" spans="1:139" x14ac:dyDescent="0.35">
      <c r="A152" s="191">
        <f t="shared" si="17"/>
        <v>0</v>
      </c>
      <c r="B152" s="191">
        <f t="shared" si="19"/>
        <v>26</v>
      </c>
      <c r="C152" s="191" t="s">
        <v>401</v>
      </c>
      <c r="D152" s="191" t="s">
        <v>402</v>
      </c>
      <c r="E152" s="191"/>
      <c r="F152" s="191"/>
      <c r="G152" s="223">
        <f t="shared" si="27"/>
        <v>0</v>
      </c>
      <c r="H152" s="223">
        <f t="shared" si="27"/>
        <v>0</v>
      </c>
      <c r="I152" s="223">
        <f t="shared" si="27"/>
        <v>0</v>
      </c>
      <c r="J152" s="223">
        <f t="shared" si="27"/>
        <v>0</v>
      </c>
      <c r="K152" s="223">
        <f t="shared" si="27"/>
        <v>0</v>
      </c>
      <c r="L152" s="224">
        <f t="shared" si="27"/>
        <v>0</v>
      </c>
      <c r="M152" s="224">
        <f t="shared" si="27"/>
        <v>0</v>
      </c>
      <c r="N152" s="225">
        <f t="shared" si="27"/>
        <v>0</v>
      </c>
      <c r="O152" s="225">
        <f t="shared" si="27"/>
        <v>0</v>
      </c>
      <c r="P152" s="226">
        <f t="shared" si="27"/>
        <v>0</v>
      </c>
      <c r="Q152" s="226">
        <f t="shared" si="27"/>
        <v>0</v>
      </c>
      <c r="R152" s="226">
        <f t="shared" si="27"/>
        <v>0</v>
      </c>
      <c r="S152" s="226">
        <f t="shared" si="27"/>
        <v>0</v>
      </c>
      <c r="T152" s="226">
        <f t="shared" si="27"/>
        <v>0</v>
      </c>
      <c r="U152" s="226">
        <f t="shared" si="27"/>
        <v>0</v>
      </c>
      <c r="V152" s="226">
        <f t="shared" si="27"/>
        <v>0</v>
      </c>
      <c r="W152" s="232">
        <f t="shared" si="20"/>
        <v>0</v>
      </c>
      <c r="X152" s="232">
        <f t="shared" si="20"/>
        <v>0</v>
      </c>
      <c r="Y152" s="232">
        <f t="shared" si="20"/>
        <v>0</v>
      </c>
      <c r="Z152" s="232">
        <f t="shared" si="20"/>
        <v>0</v>
      </c>
      <c r="AA152" s="232">
        <f t="shared" si="20"/>
        <v>0</v>
      </c>
      <c r="AB152" s="232">
        <f t="shared" si="20"/>
        <v>0</v>
      </c>
      <c r="AC152" s="232">
        <f t="shared" si="20"/>
        <v>0</v>
      </c>
      <c r="AD152" s="233">
        <f t="shared" si="20"/>
        <v>0</v>
      </c>
      <c r="AE152" s="226">
        <f t="shared" si="20"/>
        <v>0</v>
      </c>
      <c r="AF152" s="226">
        <f t="shared" si="20"/>
        <v>0</v>
      </c>
      <c r="AG152" s="226">
        <f t="shared" si="20"/>
        <v>0</v>
      </c>
      <c r="AH152" s="226">
        <f t="shared" si="20"/>
        <v>0</v>
      </c>
      <c r="AI152" s="226">
        <f t="shared" si="20"/>
        <v>0</v>
      </c>
      <c r="AJ152" s="226">
        <f t="shared" si="20"/>
        <v>0</v>
      </c>
      <c r="AK152" s="226">
        <f t="shared" si="20"/>
        <v>0</v>
      </c>
      <c r="AL152" s="226">
        <f t="shared" si="20"/>
        <v>0</v>
      </c>
      <c r="AM152" s="226">
        <f t="shared" si="21"/>
        <v>0</v>
      </c>
      <c r="AN152" s="226">
        <f t="shared" si="21"/>
        <v>0</v>
      </c>
      <c r="AO152" s="226">
        <f t="shared" si="21"/>
        <v>0</v>
      </c>
      <c r="AP152" s="226">
        <f t="shared" si="21"/>
        <v>0</v>
      </c>
      <c r="AQ152" s="226">
        <f t="shared" si="21"/>
        <v>0</v>
      </c>
      <c r="AR152" s="226">
        <f t="shared" si="21"/>
        <v>0</v>
      </c>
      <c r="AS152" s="226">
        <f t="shared" si="21"/>
        <v>0</v>
      </c>
      <c r="AT152" s="226">
        <f t="shared" si="21"/>
        <v>0</v>
      </c>
      <c r="AU152" s="226">
        <f t="shared" si="21"/>
        <v>0</v>
      </c>
      <c r="AV152" s="226">
        <f t="shared" si="21"/>
        <v>0</v>
      </c>
      <c r="AW152" s="223">
        <f t="shared" si="21"/>
        <v>0</v>
      </c>
      <c r="AX152" s="223">
        <f t="shared" si="21"/>
        <v>0</v>
      </c>
      <c r="AY152" s="223">
        <f t="shared" si="21"/>
        <v>0</v>
      </c>
      <c r="AZ152" s="223">
        <f t="shared" si="21"/>
        <v>0</v>
      </c>
      <c r="BA152" s="223">
        <f t="shared" si="21"/>
        <v>0</v>
      </c>
      <c r="BB152" s="223">
        <f t="shared" si="21"/>
        <v>0</v>
      </c>
      <c r="BC152" s="223">
        <f t="shared" si="22"/>
        <v>0</v>
      </c>
      <c r="BD152" s="223">
        <f t="shared" si="22"/>
        <v>0</v>
      </c>
      <c r="BE152" s="223">
        <f t="shared" si="22"/>
        <v>0</v>
      </c>
      <c r="BF152" s="223">
        <f t="shared" si="22"/>
        <v>0</v>
      </c>
      <c r="BG152" s="223">
        <f t="shared" si="22"/>
        <v>0</v>
      </c>
      <c r="BH152" s="223">
        <f t="shared" si="22"/>
        <v>0</v>
      </c>
      <c r="BI152" s="223">
        <f t="shared" si="22"/>
        <v>0</v>
      </c>
      <c r="BJ152" s="223">
        <f t="shared" si="22"/>
        <v>0</v>
      </c>
      <c r="BK152" s="223">
        <f t="shared" si="22"/>
        <v>0</v>
      </c>
      <c r="BL152" s="223">
        <f t="shared" si="22"/>
        <v>0</v>
      </c>
      <c r="BM152" s="223">
        <f t="shared" si="22"/>
        <v>0</v>
      </c>
      <c r="BN152" s="223">
        <f t="shared" si="22"/>
        <v>0</v>
      </c>
      <c r="BO152" s="223">
        <f t="shared" si="22"/>
        <v>0</v>
      </c>
      <c r="BP152" s="223">
        <f t="shared" si="22"/>
        <v>0</v>
      </c>
      <c r="BQ152" s="223">
        <f t="shared" si="22"/>
        <v>0</v>
      </c>
      <c r="BR152" s="223">
        <f t="shared" si="22"/>
        <v>0</v>
      </c>
      <c r="BS152" s="223">
        <f t="shared" si="23"/>
        <v>0</v>
      </c>
      <c r="BT152" s="223">
        <f t="shared" si="23"/>
        <v>0</v>
      </c>
      <c r="BU152" s="223">
        <f t="shared" si="23"/>
        <v>0</v>
      </c>
      <c r="BV152" s="223">
        <f t="shared" si="23"/>
        <v>0</v>
      </c>
      <c r="BW152" s="223">
        <f t="shared" si="23"/>
        <v>0</v>
      </c>
      <c r="BX152" s="223">
        <f t="shared" si="23"/>
        <v>0</v>
      </c>
      <c r="BY152" s="223">
        <f t="shared" si="23"/>
        <v>0</v>
      </c>
      <c r="BZ152" s="223">
        <f t="shared" si="23"/>
        <v>0</v>
      </c>
      <c r="CA152" s="223">
        <f t="shared" si="23"/>
        <v>0</v>
      </c>
      <c r="CB152" s="223">
        <f t="shared" si="23"/>
        <v>0</v>
      </c>
      <c r="CC152" s="223">
        <f t="shared" si="23"/>
        <v>0</v>
      </c>
      <c r="CD152" s="223">
        <f t="shared" si="23"/>
        <v>0</v>
      </c>
      <c r="CE152" s="223">
        <f t="shared" si="23"/>
        <v>0</v>
      </c>
      <c r="CF152" s="223">
        <f t="shared" si="23"/>
        <v>0</v>
      </c>
      <c r="CG152" s="223">
        <f t="shared" si="23"/>
        <v>0</v>
      </c>
      <c r="CH152" s="223">
        <f t="shared" si="23"/>
        <v>0</v>
      </c>
      <c r="CI152" s="223">
        <f t="shared" si="24"/>
        <v>0</v>
      </c>
      <c r="CJ152" s="223">
        <f t="shared" si="24"/>
        <v>0</v>
      </c>
      <c r="CK152" s="223">
        <f t="shared" si="24"/>
        <v>0</v>
      </c>
      <c r="CL152" s="223">
        <f t="shared" si="24"/>
        <v>0</v>
      </c>
      <c r="CM152" s="223">
        <f t="shared" si="24"/>
        <v>0</v>
      </c>
      <c r="CN152" s="223">
        <f t="shared" si="24"/>
        <v>0</v>
      </c>
      <c r="CO152" s="223">
        <f t="shared" si="24"/>
        <v>0</v>
      </c>
      <c r="CP152" s="223">
        <f t="shared" si="24"/>
        <v>0</v>
      </c>
      <c r="CQ152" s="223">
        <f t="shared" si="24"/>
        <v>0</v>
      </c>
      <c r="CR152" s="223">
        <f t="shared" si="24"/>
        <v>0</v>
      </c>
      <c r="CS152" s="223">
        <f t="shared" si="24"/>
        <v>0</v>
      </c>
      <c r="CT152" s="223">
        <f t="shared" si="24"/>
        <v>0</v>
      </c>
      <c r="CU152" s="223">
        <f t="shared" si="24"/>
        <v>0</v>
      </c>
      <c r="CV152" s="223">
        <f t="shared" si="24"/>
        <v>0</v>
      </c>
      <c r="CW152" s="223">
        <f t="shared" si="24"/>
        <v>0</v>
      </c>
      <c r="CX152" s="223">
        <f t="shared" si="24"/>
        <v>0</v>
      </c>
      <c r="CY152" s="223">
        <f t="shared" si="25"/>
        <v>0</v>
      </c>
      <c r="CZ152" s="223">
        <f t="shared" si="25"/>
        <v>0</v>
      </c>
      <c r="DA152" s="223">
        <f t="shared" si="25"/>
        <v>0</v>
      </c>
      <c r="DB152" s="191"/>
      <c r="DC152" s="191"/>
      <c r="DD152" s="191"/>
      <c r="DE152" s="191"/>
      <c r="DF152" s="191"/>
      <c r="DG152" s="191"/>
      <c r="DH152" s="191"/>
      <c r="DI152" s="191"/>
      <c r="DJ152" s="191"/>
      <c r="DK152" s="191"/>
      <c r="DL152" s="191"/>
      <c r="DM152" s="191"/>
      <c r="DN152" s="191"/>
      <c r="DO152" s="191"/>
      <c r="DP152" s="191"/>
      <c r="DQ152" s="191"/>
      <c r="DR152" s="191"/>
      <c r="DS152" s="230" t="str">
        <f t="shared" si="18"/>
        <v>25N</v>
      </c>
      <c r="DT152" s="191"/>
      <c r="DU152" s="191"/>
      <c r="DV152" s="191"/>
      <c r="DW152" s="191"/>
      <c r="DX152" s="191"/>
      <c r="DY152" s="191"/>
      <c r="DZ152" s="191"/>
      <c r="EA152" s="231" t="str">
        <f>IF($C$111=$B$112,AE$121,IF($C$111=$B$113,AE$122,IF($C$111=$B$114,AE$123,"")))</f>
        <v>1E</v>
      </c>
      <c r="EB152" s="191"/>
      <c r="EC152" s="191"/>
      <c r="ED152" s="191"/>
      <c r="EE152" s="191"/>
      <c r="EF152" s="191"/>
      <c r="EG152" s="191"/>
      <c r="EH152" s="191"/>
      <c r="EI152" s="191"/>
    </row>
    <row r="153" spans="1:139" x14ac:dyDescent="0.35">
      <c r="A153" s="191">
        <f t="shared" si="17"/>
        <v>0</v>
      </c>
      <c r="B153" s="191">
        <f t="shared" si="19"/>
        <v>27</v>
      </c>
      <c r="C153" s="191"/>
      <c r="D153" s="191" t="s">
        <v>403</v>
      </c>
      <c r="E153" s="191"/>
      <c r="F153" s="191"/>
      <c r="G153" s="223">
        <f t="shared" si="27"/>
        <v>0</v>
      </c>
      <c r="H153" s="223">
        <f t="shared" si="27"/>
        <v>0</v>
      </c>
      <c r="I153" s="223">
        <f t="shared" si="27"/>
        <v>0</v>
      </c>
      <c r="J153" s="223">
        <f t="shared" si="27"/>
        <v>0</v>
      </c>
      <c r="K153" s="223">
        <f t="shared" si="27"/>
        <v>0</v>
      </c>
      <c r="L153" s="223">
        <f t="shared" si="27"/>
        <v>0</v>
      </c>
      <c r="M153" s="224">
        <f t="shared" si="27"/>
        <v>0</v>
      </c>
      <c r="N153" s="225">
        <f t="shared" si="27"/>
        <v>0</v>
      </c>
      <c r="O153" s="225">
        <f t="shared" si="27"/>
        <v>0</v>
      </c>
      <c r="P153" s="226">
        <f t="shared" si="27"/>
        <v>0</v>
      </c>
      <c r="Q153" s="226">
        <f t="shared" si="27"/>
        <v>0</v>
      </c>
      <c r="R153" s="226">
        <f t="shared" si="27"/>
        <v>0</v>
      </c>
      <c r="S153" s="226">
        <f t="shared" si="27"/>
        <v>0</v>
      </c>
      <c r="T153" s="226">
        <f t="shared" si="27"/>
        <v>0</v>
      </c>
      <c r="U153" s="226">
        <f t="shared" si="27"/>
        <v>0</v>
      </c>
      <c r="V153" s="226">
        <f t="shared" si="27"/>
        <v>0</v>
      </c>
      <c r="W153" s="232">
        <f t="shared" si="20"/>
        <v>0</v>
      </c>
      <c r="X153" s="232">
        <f t="shared" si="20"/>
        <v>0</v>
      </c>
      <c r="Y153" s="232">
        <f t="shared" si="20"/>
        <v>0</v>
      </c>
      <c r="Z153" s="232">
        <f t="shared" si="20"/>
        <v>0</v>
      </c>
      <c r="AA153" s="232">
        <f t="shared" si="20"/>
        <v>0</v>
      </c>
      <c r="AB153" s="233">
        <f t="shared" si="20"/>
        <v>0</v>
      </c>
      <c r="AC153" s="233">
        <f t="shared" si="20"/>
        <v>0</v>
      </c>
      <c r="AD153" s="233">
        <f t="shared" si="20"/>
        <v>0</v>
      </c>
      <c r="AE153" s="233">
        <f t="shared" si="20"/>
        <v>0</v>
      </c>
      <c r="AF153" s="226">
        <f t="shared" si="20"/>
        <v>0</v>
      </c>
      <c r="AG153" s="226">
        <f t="shared" si="20"/>
        <v>0</v>
      </c>
      <c r="AH153" s="226">
        <f t="shared" si="20"/>
        <v>0</v>
      </c>
      <c r="AI153" s="226">
        <f t="shared" si="20"/>
        <v>0</v>
      </c>
      <c r="AJ153" s="226">
        <f t="shared" si="20"/>
        <v>0</v>
      </c>
      <c r="AK153" s="226">
        <f t="shared" si="20"/>
        <v>0</v>
      </c>
      <c r="AL153" s="226">
        <f t="shared" si="20"/>
        <v>0</v>
      </c>
      <c r="AM153" s="226">
        <f t="shared" si="21"/>
        <v>0</v>
      </c>
      <c r="AN153" s="226">
        <f t="shared" si="21"/>
        <v>0</v>
      </c>
      <c r="AO153" s="226">
        <f t="shared" si="21"/>
        <v>0</v>
      </c>
      <c r="AP153" s="226">
        <f t="shared" si="21"/>
        <v>0</v>
      </c>
      <c r="AQ153" s="226">
        <f t="shared" si="21"/>
        <v>0</v>
      </c>
      <c r="AR153" s="226">
        <f t="shared" si="21"/>
        <v>0</v>
      </c>
      <c r="AS153" s="226">
        <f t="shared" si="21"/>
        <v>0</v>
      </c>
      <c r="AT153" s="226">
        <f t="shared" si="21"/>
        <v>0</v>
      </c>
      <c r="AU153" s="226">
        <f t="shared" si="21"/>
        <v>0</v>
      </c>
      <c r="AV153" s="226">
        <f t="shared" si="21"/>
        <v>0</v>
      </c>
      <c r="AW153" s="223">
        <f t="shared" si="21"/>
        <v>0</v>
      </c>
      <c r="AX153" s="223">
        <f t="shared" si="21"/>
        <v>0</v>
      </c>
      <c r="AY153" s="223">
        <f t="shared" si="21"/>
        <v>0</v>
      </c>
      <c r="AZ153" s="223">
        <f t="shared" si="21"/>
        <v>0</v>
      </c>
      <c r="BA153" s="223">
        <f t="shared" si="21"/>
        <v>0</v>
      </c>
      <c r="BB153" s="223">
        <f t="shared" si="21"/>
        <v>0</v>
      </c>
      <c r="BC153" s="223">
        <f t="shared" si="22"/>
        <v>0</v>
      </c>
      <c r="BD153" s="223">
        <f t="shared" si="22"/>
        <v>0</v>
      </c>
      <c r="BE153" s="223">
        <f t="shared" si="22"/>
        <v>0</v>
      </c>
      <c r="BF153" s="223">
        <f t="shared" si="22"/>
        <v>0</v>
      </c>
      <c r="BG153" s="223">
        <f t="shared" si="22"/>
        <v>0</v>
      </c>
      <c r="BH153" s="223">
        <f t="shared" si="22"/>
        <v>0</v>
      </c>
      <c r="BI153" s="223">
        <f t="shared" si="22"/>
        <v>0</v>
      </c>
      <c r="BJ153" s="223">
        <f t="shared" si="22"/>
        <v>0</v>
      </c>
      <c r="BK153" s="223">
        <f t="shared" si="22"/>
        <v>0</v>
      </c>
      <c r="BL153" s="223">
        <f t="shared" si="22"/>
        <v>0</v>
      </c>
      <c r="BM153" s="223">
        <f t="shared" si="22"/>
        <v>0</v>
      </c>
      <c r="BN153" s="223">
        <f t="shared" si="22"/>
        <v>0</v>
      </c>
      <c r="BO153" s="223">
        <f t="shared" si="22"/>
        <v>0</v>
      </c>
      <c r="BP153" s="223">
        <f t="shared" si="22"/>
        <v>0</v>
      </c>
      <c r="BQ153" s="223">
        <f t="shared" si="22"/>
        <v>0</v>
      </c>
      <c r="BR153" s="223">
        <f t="shared" si="22"/>
        <v>0</v>
      </c>
      <c r="BS153" s="223">
        <f t="shared" si="23"/>
        <v>0</v>
      </c>
      <c r="BT153" s="223">
        <f t="shared" si="23"/>
        <v>0</v>
      </c>
      <c r="BU153" s="223">
        <f t="shared" si="23"/>
        <v>0</v>
      </c>
      <c r="BV153" s="223">
        <f t="shared" si="23"/>
        <v>0</v>
      </c>
      <c r="BW153" s="223">
        <f t="shared" si="23"/>
        <v>0</v>
      </c>
      <c r="BX153" s="223">
        <f t="shared" si="23"/>
        <v>0</v>
      </c>
      <c r="BY153" s="223">
        <f t="shared" si="23"/>
        <v>0</v>
      </c>
      <c r="BZ153" s="223">
        <f t="shared" si="23"/>
        <v>0</v>
      </c>
      <c r="CA153" s="223">
        <f t="shared" si="23"/>
        <v>0</v>
      </c>
      <c r="CB153" s="223">
        <f t="shared" si="23"/>
        <v>0</v>
      </c>
      <c r="CC153" s="223">
        <f t="shared" si="23"/>
        <v>0</v>
      </c>
      <c r="CD153" s="223">
        <f t="shared" si="23"/>
        <v>0</v>
      </c>
      <c r="CE153" s="223">
        <f t="shared" si="23"/>
        <v>0</v>
      </c>
      <c r="CF153" s="223">
        <f t="shared" si="23"/>
        <v>0</v>
      </c>
      <c r="CG153" s="223">
        <f t="shared" si="23"/>
        <v>0</v>
      </c>
      <c r="CH153" s="223">
        <f t="shared" si="23"/>
        <v>0</v>
      </c>
      <c r="CI153" s="223">
        <f t="shared" si="24"/>
        <v>0</v>
      </c>
      <c r="CJ153" s="223">
        <f t="shared" si="24"/>
        <v>0</v>
      </c>
      <c r="CK153" s="223">
        <f t="shared" si="24"/>
        <v>0</v>
      </c>
      <c r="CL153" s="223">
        <f t="shared" si="24"/>
        <v>0</v>
      </c>
      <c r="CM153" s="223">
        <f t="shared" si="24"/>
        <v>0</v>
      </c>
      <c r="CN153" s="223">
        <f t="shared" si="24"/>
        <v>0</v>
      </c>
      <c r="CO153" s="223">
        <f t="shared" si="24"/>
        <v>0</v>
      </c>
      <c r="CP153" s="223">
        <f t="shared" si="24"/>
        <v>0</v>
      </c>
      <c r="CQ153" s="223">
        <f t="shared" si="24"/>
        <v>0</v>
      </c>
      <c r="CR153" s="223">
        <f t="shared" si="24"/>
        <v>0</v>
      </c>
      <c r="CS153" s="223">
        <f t="shared" si="24"/>
        <v>0</v>
      </c>
      <c r="CT153" s="223">
        <f t="shared" si="24"/>
        <v>0</v>
      </c>
      <c r="CU153" s="223">
        <f t="shared" si="24"/>
        <v>0</v>
      </c>
      <c r="CV153" s="223">
        <f t="shared" si="24"/>
        <v>0</v>
      </c>
      <c r="CW153" s="223">
        <f t="shared" si="24"/>
        <v>0</v>
      </c>
      <c r="CX153" s="223">
        <f t="shared" si="24"/>
        <v>0</v>
      </c>
      <c r="CY153" s="223">
        <f t="shared" si="25"/>
        <v>0</v>
      </c>
      <c r="CZ153" s="223">
        <f t="shared" si="25"/>
        <v>0</v>
      </c>
      <c r="DA153" s="223">
        <f t="shared" si="25"/>
        <v>0</v>
      </c>
      <c r="DB153" s="191"/>
      <c r="DC153" s="191"/>
      <c r="DD153" s="191"/>
      <c r="DE153" s="191"/>
      <c r="DF153" s="191"/>
      <c r="DG153" s="191"/>
      <c r="DH153" s="191"/>
      <c r="DI153" s="191"/>
      <c r="DJ153" s="191"/>
      <c r="DK153" s="191"/>
      <c r="DL153" s="191"/>
      <c r="DM153" s="191"/>
      <c r="DN153" s="191"/>
      <c r="DO153" s="191"/>
      <c r="DP153" s="191"/>
      <c r="DQ153" s="191"/>
      <c r="DR153" s="191"/>
      <c r="DS153" s="230" t="str">
        <f t="shared" si="18"/>
        <v>24N</v>
      </c>
      <c r="DT153" s="191"/>
      <c r="DU153" s="191"/>
      <c r="DV153" s="191"/>
      <c r="DW153" s="191"/>
      <c r="DX153" s="191"/>
      <c r="DY153" s="191"/>
      <c r="DZ153" s="191"/>
      <c r="EA153" s="231" t="str">
        <f>IF($C$111=$B$112,AF$121,IF($C$111=$B$113,AF$122,IF($C$111=$B$114,AF$123,"")))</f>
        <v>2E</v>
      </c>
      <c r="EB153" s="191"/>
      <c r="EC153" s="191"/>
      <c r="ED153" s="191"/>
      <c r="EE153" s="191"/>
      <c r="EF153" s="191"/>
      <c r="EG153" s="191"/>
      <c r="EH153" s="191"/>
      <c r="EI153" s="191"/>
    </row>
    <row r="154" spans="1:139" x14ac:dyDescent="0.35">
      <c r="A154" s="191">
        <f t="shared" si="17"/>
        <v>0</v>
      </c>
      <c r="B154" s="191">
        <f t="shared" si="19"/>
        <v>28</v>
      </c>
      <c r="C154" s="191"/>
      <c r="D154" s="191" t="s">
        <v>404</v>
      </c>
      <c r="E154" s="191"/>
      <c r="F154" s="191"/>
      <c r="G154" s="223">
        <f t="shared" si="27"/>
        <v>0</v>
      </c>
      <c r="H154" s="223">
        <f t="shared" si="27"/>
        <v>0</v>
      </c>
      <c r="I154" s="223">
        <f t="shared" si="27"/>
        <v>0</v>
      </c>
      <c r="J154" s="223">
        <f t="shared" si="27"/>
        <v>0</v>
      </c>
      <c r="K154" s="223">
        <f t="shared" si="27"/>
        <v>0</v>
      </c>
      <c r="L154" s="223">
        <f t="shared" si="27"/>
        <v>0</v>
      </c>
      <c r="M154" s="224">
        <f t="shared" si="27"/>
        <v>0</v>
      </c>
      <c r="N154" s="234">
        <f t="shared" si="27"/>
        <v>0</v>
      </c>
      <c r="O154" s="234">
        <f t="shared" si="27"/>
        <v>0</v>
      </c>
      <c r="P154" s="234">
        <f t="shared" si="27"/>
        <v>0</v>
      </c>
      <c r="Q154" s="226">
        <f t="shared" si="27"/>
        <v>0</v>
      </c>
      <c r="R154" s="226">
        <f t="shared" si="27"/>
        <v>0</v>
      </c>
      <c r="S154" s="226">
        <f t="shared" si="27"/>
        <v>0</v>
      </c>
      <c r="T154" s="226">
        <f t="shared" si="27"/>
        <v>0</v>
      </c>
      <c r="U154" s="226">
        <f t="shared" si="27"/>
        <v>0</v>
      </c>
      <c r="V154" s="226">
        <f t="shared" si="27"/>
        <v>0</v>
      </c>
      <c r="W154" s="226">
        <f t="shared" si="20"/>
        <v>0</v>
      </c>
      <c r="X154" s="232">
        <f t="shared" si="20"/>
        <v>0</v>
      </c>
      <c r="Y154" s="232">
        <f t="shared" si="20"/>
        <v>0</v>
      </c>
      <c r="Z154" s="232">
        <f t="shared" si="20"/>
        <v>0</v>
      </c>
      <c r="AA154" s="233">
        <f t="shared" si="20"/>
        <v>0</v>
      </c>
      <c r="AB154" s="233">
        <f t="shared" si="20"/>
        <v>0</v>
      </c>
      <c r="AC154" s="233">
        <f t="shared" si="20"/>
        <v>0</v>
      </c>
      <c r="AD154" s="233">
        <f t="shared" si="20"/>
        <v>0</v>
      </c>
      <c r="AE154" s="233">
        <f t="shared" si="20"/>
        <v>0</v>
      </c>
      <c r="AF154" s="233">
        <f t="shared" si="20"/>
        <v>0</v>
      </c>
      <c r="AG154" s="226">
        <f t="shared" si="20"/>
        <v>0</v>
      </c>
      <c r="AH154" s="226">
        <f t="shared" si="20"/>
        <v>0</v>
      </c>
      <c r="AI154" s="226">
        <f t="shared" si="20"/>
        <v>0</v>
      </c>
      <c r="AJ154" s="226">
        <f t="shared" si="20"/>
        <v>0</v>
      </c>
      <c r="AK154" s="226">
        <f t="shared" si="20"/>
        <v>0</v>
      </c>
      <c r="AL154" s="226">
        <f t="shared" si="20"/>
        <v>0</v>
      </c>
      <c r="AM154" s="226">
        <f t="shared" si="21"/>
        <v>0</v>
      </c>
      <c r="AN154" s="226">
        <f t="shared" si="21"/>
        <v>0</v>
      </c>
      <c r="AO154" s="226">
        <f t="shared" si="21"/>
        <v>0</v>
      </c>
      <c r="AP154" s="226">
        <f t="shared" si="21"/>
        <v>0</v>
      </c>
      <c r="AQ154" s="226">
        <f t="shared" si="21"/>
        <v>0</v>
      </c>
      <c r="AR154" s="226">
        <f t="shared" si="21"/>
        <v>0</v>
      </c>
      <c r="AS154" s="226">
        <f t="shared" si="21"/>
        <v>0</v>
      </c>
      <c r="AT154" s="226">
        <f t="shared" si="21"/>
        <v>0</v>
      </c>
      <c r="AU154" s="226">
        <f t="shared" si="21"/>
        <v>0</v>
      </c>
      <c r="AV154" s="226">
        <f t="shared" si="21"/>
        <v>0</v>
      </c>
      <c r="AW154" s="223">
        <f t="shared" si="21"/>
        <v>0</v>
      </c>
      <c r="AX154" s="223">
        <f t="shared" si="21"/>
        <v>0</v>
      </c>
      <c r="AY154" s="223">
        <f t="shared" si="21"/>
        <v>0</v>
      </c>
      <c r="AZ154" s="223">
        <f t="shared" si="21"/>
        <v>0</v>
      </c>
      <c r="BA154" s="223">
        <f t="shared" si="21"/>
        <v>0</v>
      </c>
      <c r="BB154" s="223">
        <f t="shared" si="21"/>
        <v>0</v>
      </c>
      <c r="BC154" s="223">
        <f t="shared" si="22"/>
        <v>0</v>
      </c>
      <c r="BD154" s="223">
        <f t="shared" si="22"/>
        <v>0</v>
      </c>
      <c r="BE154" s="223">
        <f t="shared" si="22"/>
        <v>0</v>
      </c>
      <c r="BF154" s="223">
        <f t="shared" si="22"/>
        <v>0</v>
      </c>
      <c r="BG154" s="223">
        <f t="shared" si="22"/>
        <v>0</v>
      </c>
      <c r="BH154" s="223">
        <f t="shared" si="22"/>
        <v>0</v>
      </c>
      <c r="BI154" s="223">
        <f t="shared" si="22"/>
        <v>0</v>
      </c>
      <c r="BJ154" s="223">
        <f t="shared" si="22"/>
        <v>0</v>
      </c>
      <c r="BK154" s="223">
        <f t="shared" si="22"/>
        <v>0</v>
      </c>
      <c r="BL154" s="223">
        <f t="shared" si="22"/>
        <v>0</v>
      </c>
      <c r="BM154" s="223">
        <f t="shared" si="22"/>
        <v>0</v>
      </c>
      <c r="BN154" s="223">
        <f t="shared" si="22"/>
        <v>0</v>
      </c>
      <c r="BO154" s="223">
        <f t="shared" si="22"/>
        <v>0</v>
      </c>
      <c r="BP154" s="223">
        <f t="shared" si="22"/>
        <v>0</v>
      </c>
      <c r="BQ154" s="223">
        <f t="shared" si="22"/>
        <v>0</v>
      </c>
      <c r="BR154" s="223">
        <f t="shared" si="22"/>
        <v>0</v>
      </c>
      <c r="BS154" s="223">
        <f t="shared" si="23"/>
        <v>0</v>
      </c>
      <c r="BT154" s="223">
        <f t="shared" si="23"/>
        <v>0</v>
      </c>
      <c r="BU154" s="223">
        <f t="shared" si="23"/>
        <v>0</v>
      </c>
      <c r="BV154" s="223">
        <f t="shared" si="23"/>
        <v>0</v>
      </c>
      <c r="BW154" s="223">
        <f t="shared" si="23"/>
        <v>0</v>
      </c>
      <c r="BX154" s="223">
        <f t="shared" si="23"/>
        <v>0</v>
      </c>
      <c r="BY154" s="223">
        <f t="shared" si="23"/>
        <v>0</v>
      </c>
      <c r="BZ154" s="223">
        <f t="shared" si="23"/>
        <v>0</v>
      </c>
      <c r="CA154" s="223">
        <f t="shared" si="23"/>
        <v>0</v>
      </c>
      <c r="CB154" s="223">
        <f t="shared" si="23"/>
        <v>0</v>
      </c>
      <c r="CC154" s="223">
        <f t="shared" si="23"/>
        <v>0</v>
      </c>
      <c r="CD154" s="223">
        <f t="shared" si="23"/>
        <v>0</v>
      </c>
      <c r="CE154" s="223">
        <f t="shared" si="23"/>
        <v>0</v>
      </c>
      <c r="CF154" s="223">
        <f t="shared" si="23"/>
        <v>0</v>
      </c>
      <c r="CG154" s="223">
        <f t="shared" si="23"/>
        <v>0</v>
      </c>
      <c r="CH154" s="223">
        <f t="shared" si="23"/>
        <v>0</v>
      </c>
      <c r="CI154" s="223">
        <f t="shared" si="24"/>
        <v>0</v>
      </c>
      <c r="CJ154" s="223">
        <f t="shared" si="24"/>
        <v>0</v>
      </c>
      <c r="CK154" s="223">
        <f t="shared" si="24"/>
        <v>0</v>
      </c>
      <c r="CL154" s="223">
        <f t="shared" si="24"/>
        <v>0</v>
      </c>
      <c r="CM154" s="223">
        <f t="shared" si="24"/>
        <v>0</v>
      </c>
      <c r="CN154" s="223">
        <f t="shared" si="24"/>
        <v>0</v>
      </c>
      <c r="CO154" s="223">
        <f t="shared" si="24"/>
        <v>0</v>
      </c>
      <c r="CP154" s="223">
        <f t="shared" si="24"/>
        <v>0</v>
      </c>
      <c r="CQ154" s="223">
        <f t="shared" si="24"/>
        <v>0</v>
      </c>
      <c r="CR154" s="223">
        <f t="shared" si="24"/>
        <v>0</v>
      </c>
      <c r="CS154" s="223">
        <f t="shared" si="24"/>
        <v>0</v>
      </c>
      <c r="CT154" s="223">
        <f t="shared" si="24"/>
        <v>0</v>
      </c>
      <c r="CU154" s="223">
        <f t="shared" si="24"/>
        <v>0</v>
      </c>
      <c r="CV154" s="223">
        <f t="shared" si="24"/>
        <v>0</v>
      </c>
      <c r="CW154" s="223">
        <f t="shared" si="24"/>
        <v>0</v>
      </c>
      <c r="CX154" s="223">
        <f t="shared" si="24"/>
        <v>0</v>
      </c>
      <c r="CY154" s="223">
        <f t="shared" si="25"/>
        <v>0</v>
      </c>
      <c r="CZ154" s="223">
        <f t="shared" si="25"/>
        <v>0</v>
      </c>
      <c r="DA154" s="223">
        <f t="shared" si="25"/>
        <v>0</v>
      </c>
      <c r="DB154" s="191"/>
      <c r="DC154" s="191"/>
      <c r="DD154" s="191"/>
      <c r="DE154" s="191"/>
      <c r="DF154" s="191"/>
      <c r="DG154" s="191"/>
      <c r="DH154" s="191"/>
      <c r="DI154" s="191"/>
      <c r="DJ154" s="191"/>
      <c r="DK154" s="191"/>
      <c r="DL154" s="191"/>
      <c r="DM154" s="191"/>
      <c r="DN154" s="191"/>
      <c r="DO154" s="191"/>
      <c r="DP154" s="191"/>
      <c r="DQ154" s="191"/>
      <c r="DR154" s="191"/>
      <c r="DS154" s="230" t="str">
        <f t="shared" si="18"/>
        <v>23N</v>
      </c>
      <c r="DT154" s="191"/>
      <c r="DU154" s="191"/>
      <c r="DV154" s="191"/>
      <c r="DW154" s="191"/>
      <c r="DX154" s="191"/>
      <c r="DY154" s="191"/>
      <c r="DZ154" s="191"/>
      <c r="EA154" s="231" t="str">
        <f>IF($C$111=$B$112,AG$121,IF($C$111=$B$113,AG$122,IF($C$111=$B$114,AG$123,"")))</f>
        <v>3E</v>
      </c>
      <c r="EB154" s="191"/>
      <c r="EC154" s="191"/>
      <c r="ED154" s="191"/>
      <c r="EE154" s="191"/>
      <c r="EF154" s="191"/>
      <c r="EG154" s="191"/>
      <c r="EH154" s="191"/>
      <c r="EI154" s="191"/>
    </row>
    <row r="155" spans="1:139" x14ac:dyDescent="0.35">
      <c r="A155" s="191">
        <f t="shared" si="17"/>
        <v>0</v>
      </c>
      <c r="B155" s="191">
        <f t="shared" si="19"/>
        <v>29</v>
      </c>
      <c r="C155" s="191"/>
      <c r="D155" s="191" t="s">
        <v>405</v>
      </c>
      <c r="E155" s="191"/>
      <c r="F155" s="191"/>
      <c r="G155" s="223">
        <f t="shared" si="27"/>
        <v>0</v>
      </c>
      <c r="H155" s="223">
        <f t="shared" si="27"/>
        <v>0</v>
      </c>
      <c r="I155" s="223">
        <f t="shared" si="27"/>
        <v>0</v>
      </c>
      <c r="J155" s="223">
        <f t="shared" si="27"/>
        <v>0</v>
      </c>
      <c r="K155" s="223">
        <f t="shared" si="27"/>
        <v>0</v>
      </c>
      <c r="L155" s="223">
        <f t="shared" si="27"/>
        <v>0</v>
      </c>
      <c r="M155" s="224">
        <f t="shared" si="27"/>
        <v>0</v>
      </c>
      <c r="N155" s="234">
        <f t="shared" si="27"/>
        <v>0</v>
      </c>
      <c r="O155" s="234">
        <f t="shared" si="27"/>
        <v>0</v>
      </c>
      <c r="P155" s="234">
        <f t="shared" si="27"/>
        <v>0</v>
      </c>
      <c r="Q155" s="235">
        <f t="shared" si="27"/>
        <v>0</v>
      </c>
      <c r="R155" s="226">
        <f t="shared" si="27"/>
        <v>0</v>
      </c>
      <c r="S155" s="226">
        <f t="shared" si="27"/>
        <v>0</v>
      </c>
      <c r="T155" s="226">
        <f t="shared" si="27"/>
        <v>0</v>
      </c>
      <c r="U155" s="226">
        <f t="shared" si="27"/>
        <v>0</v>
      </c>
      <c r="V155" s="226">
        <f t="shared" si="27"/>
        <v>0</v>
      </c>
      <c r="W155" s="226">
        <f t="shared" si="20"/>
        <v>0</v>
      </c>
      <c r="X155" s="232">
        <f t="shared" si="20"/>
        <v>0</v>
      </c>
      <c r="Y155" s="232">
        <f t="shared" si="20"/>
        <v>0</v>
      </c>
      <c r="Z155" s="232">
        <f t="shared" si="20"/>
        <v>0</v>
      </c>
      <c r="AA155" s="233">
        <f t="shared" si="20"/>
        <v>0</v>
      </c>
      <c r="AB155" s="233">
        <f t="shared" si="20"/>
        <v>0</v>
      </c>
      <c r="AC155" s="233">
        <f t="shared" si="20"/>
        <v>0</v>
      </c>
      <c r="AD155" s="233">
        <f t="shared" si="20"/>
        <v>0</v>
      </c>
      <c r="AE155" s="233">
        <f t="shared" si="20"/>
        <v>0</v>
      </c>
      <c r="AF155" s="233">
        <f t="shared" si="20"/>
        <v>0</v>
      </c>
      <c r="AG155" s="233">
        <f t="shared" si="20"/>
        <v>0</v>
      </c>
      <c r="AH155" s="226">
        <f t="shared" si="20"/>
        <v>0</v>
      </c>
      <c r="AI155" s="226">
        <f t="shared" si="20"/>
        <v>0</v>
      </c>
      <c r="AJ155" s="226">
        <f t="shared" si="20"/>
        <v>0</v>
      </c>
      <c r="AK155" s="226">
        <f t="shared" si="20"/>
        <v>0</v>
      </c>
      <c r="AL155" s="226">
        <f t="shared" si="20"/>
        <v>0</v>
      </c>
      <c r="AM155" s="226">
        <f t="shared" si="21"/>
        <v>0</v>
      </c>
      <c r="AN155" s="226">
        <f t="shared" si="21"/>
        <v>0</v>
      </c>
      <c r="AO155" s="226">
        <f t="shared" si="21"/>
        <v>0</v>
      </c>
      <c r="AP155" s="226">
        <f t="shared" si="21"/>
        <v>0</v>
      </c>
      <c r="AQ155" s="226">
        <f t="shared" si="21"/>
        <v>0</v>
      </c>
      <c r="AR155" s="226">
        <f t="shared" si="21"/>
        <v>0</v>
      </c>
      <c r="AS155" s="226">
        <f t="shared" si="21"/>
        <v>0</v>
      </c>
      <c r="AT155" s="226">
        <f t="shared" si="21"/>
        <v>0</v>
      </c>
      <c r="AU155" s="226">
        <f t="shared" si="21"/>
        <v>0</v>
      </c>
      <c r="AV155" s="226">
        <f t="shared" si="21"/>
        <v>0</v>
      </c>
      <c r="AW155" s="223">
        <f t="shared" si="21"/>
        <v>0</v>
      </c>
      <c r="AX155" s="223">
        <f t="shared" si="21"/>
        <v>0</v>
      </c>
      <c r="AY155" s="223">
        <f t="shared" si="21"/>
        <v>0</v>
      </c>
      <c r="AZ155" s="223">
        <f t="shared" si="21"/>
        <v>0</v>
      </c>
      <c r="BA155" s="223">
        <f t="shared" si="21"/>
        <v>0</v>
      </c>
      <c r="BB155" s="223">
        <f t="shared" si="21"/>
        <v>0</v>
      </c>
      <c r="BC155" s="223">
        <f t="shared" si="22"/>
        <v>0</v>
      </c>
      <c r="BD155" s="223">
        <f t="shared" si="22"/>
        <v>0</v>
      </c>
      <c r="BE155" s="223">
        <f t="shared" si="22"/>
        <v>0</v>
      </c>
      <c r="BF155" s="223">
        <f t="shared" si="22"/>
        <v>0</v>
      </c>
      <c r="BG155" s="223">
        <f t="shared" si="22"/>
        <v>0</v>
      </c>
      <c r="BH155" s="223">
        <f t="shared" si="22"/>
        <v>0</v>
      </c>
      <c r="BI155" s="223">
        <f t="shared" si="22"/>
        <v>0</v>
      </c>
      <c r="BJ155" s="223">
        <f t="shared" si="22"/>
        <v>0</v>
      </c>
      <c r="BK155" s="223">
        <f t="shared" si="22"/>
        <v>0</v>
      </c>
      <c r="BL155" s="223">
        <f t="shared" si="22"/>
        <v>0</v>
      </c>
      <c r="BM155" s="223">
        <f t="shared" si="22"/>
        <v>0</v>
      </c>
      <c r="BN155" s="223">
        <f t="shared" si="22"/>
        <v>0</v>
      </c>
      <c r="BO155" s="223">
        <f t="shared" si="22"/>
        <v>0</v>
      </c>
      <c r="BP155" s="223">
        <f t="shared" si="22"/>
        <v>0</v>
      </c>
      <c r="BQ155" s="223">
        <f t="shared" si="22"/>
        <v>0</v>
      </c>
      <c r="BR155" s="223">
        <f t="shared" si="22"/>
        <v>0</v>
      </c>
      <c r="BS155" s="223">
        <f t="shared" si="23"/>
        <v>0</v>
      </c>
      <c r="BT155" s="223">
        <f t="shared" si="23"/>
        <v>0</v>
      </c>
      <c r="BU155" s="223">
        <f t="shared" si="23"/>
        <v>0</v>
      </c>
      <c r="BV155" s="223">
        <f t="shared" si="23"/>
        <v>0</v>
      </c>
      <c r="BW155" s="223">
        <f t="shared" si="23"/>
        <v>0</v>
      </c>
      <c r="BX155" s="223">
        <f t="shared" si="23"/>
        <v>0</v>
      </c>
      <c r="BY155" s="223">
        <f t="shared" si="23"/>
        <v>0</v>
      </c>
      <c r="BZ155" s="223">
        <f t="shared" si="23"/>
        <v>0</v>
      </c>
      <c r="CA155" s="223">
        <f t="shared" si="23"/>
        <v>0</v>
      </c>
      <c r="CB155" s="223">
        <f t="shared" si="23"/>
        <v>0</v>
      </c>
      <c r="CC155" s="223">
        <f t="shared" si="23"/>
        <v>0</v>
      </c>
      <c r="CD155" s="223">
        <f t="shared" si="23"/>
        <v>0</v>
      </c>
      <c r="CE155" s="223">
        <f t="shared" si="23"/>
        <v>0</v>
      </c>
      <c r="CF155" s="223">
        <f t="shared" si="23"/>
        <v>0</v>
      </c>
      <c r="CG155" s="223">
        <f t="shared" si="23"/>
        <v>0</v>
      </c>
      <c r="CH155" s="223">
        <f t="shared" si="23"/>
        <v>0</v>
      </c>
      <c r="CI155" s="223">
        <f t="shared" si="24"/>
        <v>0</v>
      </c>
      <c r="CJ155" s="223">
        <f t="shared" si="24"/>
        <v>0</v>
      </c>
      <c r="CK155" s="223">
        <f t="shared" si="24"/>
        <v>0</v>
      </c>
      <c r="CL155" s="223">
        <f t="shared" si="24"/>
        <v>0</v>
      </c>
      <c r="CM155" s="223">
        <f t="shared" si="24"/>
        <v>0</v>
      </c>
      <c r="CN155" s="223">
        <f t="shared" si="24"/>
        <v>0</v>
      </c>
      <c r="CO155" s="223">
        <f t="shared" si="24"/>
        <v>0</v>
      </c>
      <c r="CP155" s="223">
        <f t="shared" si="24"/>
        <v>0</v>
      </c>
      <c r="CQ155" s="223">
        <f t="shared" si="24"/>
        <v>0</v>
      </c>
      <c r="CR155" s="223">
        <f t="shared" si="24"/>
        <v>0</v>
      </c>
      <c r="CS155" s="223">
        <f t="shared" si="24"/>
        <v>0</v>
      </c>
      <c r="CT155" s="223">
        <f t="shared" si="24"/>
        <v>0</v>
      </c>
      <c r="CU155" s="223">
        <f t="shared" si="24"/>
        <v>0</v>
      </c>
      <c r="CV155" s="223">
        <f t="shared" si="24"/>
        <v>0</v>
      </c>
      <c r="CW155" s="223">
        <f t="shared" si="24"/>
        <v>0</v>
      </c>
      <c r="CX155" s="223">
        <f t="shared" si="24"/>
        <v>0</v>
      </c>
      <c r="CY155" s="223">
        <f t="shared" si="25"/>
        <v>0</v>
      </c>
      <c r="CZ155" s="223">
        <f t="shared" si="25"/>
        <v>0</v>
      </c>
      <c r="DA155" s="223">
        <f t="shared" si="25"/>
        <v>0</v>
      </c>
      <c r="DB155" s="191"/>
      <c r="DC155" s="191"/>
      <c r="DD155" s="191"/>
      <c r="DE155" s="191"/>
      <c r="DF155" s="191"/>
      <c r="DG155" s="191"/>
      <c r="DH155" s="191"/>
      <c r="DI155" s="191"/>
      <c r="DJ155" s="191"/>
      <c r="DK155" s="191"/>
      <c r="DL155" s="191"/>
      <c r="DM155" s="191"/>
      <c r="DN155" s="191"/>
      <c r="DO155" s="191"/>
      <c r="DP155" s="191"/>
      <c r="DQ155" s="191"/>
      <c r="DR155" s="191"/>
      <c r="DS155" s="230" t="str">
        <f t="shared" si="18"/>
        <v>22N</v>
      </c>
      <c r="DT155" s="191"/>
      <c r="DU155" s="191"/>
      <c r="DV155" s="191"/>
      <c r="DW155" s="191"/>
      <c r="DX155" s="191"/>
      <c r="DY155" s="191"/>
      <c r="DZ155" s="191"/>
      <c r="EA155" s="231" t="str">
        <f>IF($C$111=$B$112,AH$121,IF($C$111=$B$113,AH$122,IF($C$111=$B$114,AH$123,"")))</f>
        <v>4E</v>
      </c>
      <c r="EB155" s="191"/>
      <c r="EC155" s="191"/>
      <c r="ED155" s="191"/>
      <c r="EE155" s="191"/>
      <c r="EF155" s="191"/>
      <c r="EG155" s="191"/>
      <c r="EH155" s="191"/>
      <c r="EI155" s="191"/>
    </row>
    <row r="156" spans="1:139" x14ac:dyDescent="0.35">
      <c r="A156" s="191">
        <f t="shared" si="17"/>
        <v>0</v>
      </c>
      <c r="B156" s="191">
        <f t="shared" si="19"/>
        <v>30</v>
      </c>
      <c r="C156" s="191"/>
      <c r="D156" s="191" t="s">
        <v>349</v>
      </c>
      <c r="E156" s="191"/>
      <c r="F156" s="191"/>
      <c r="G156" s="223">
        <f t="shared" si="27"/>
        <v>0</v>
      </c>
      <c r="H156" s="223">
        <f t="shared" si="27"/>
        <v>0</v>
      </c>
      <c r="I156" s="223">
        <f t="shared" si="27"/>
        <v>0</v>
      </c>
      <c r="J156" s="223">
        <f t="shared" si="27"/>
        <v>0</v>
      </c>
      <c r="K156" s="223">
        <f t="shared" si="27"/>
        <v>0</v>
      </c>
      <c r="L156" s="223">
        <f t="shared" si="27"/>
        <v>0</v>
      </c>
      <c r="M156" s="223">
        <f t="shared" si="27"/>
        <v>0</v>
      </c>
      <c r="N156" s="224">
        <f t="shared" si="27"/>
        <v>0</v>
      </c>
      <c r="O156" s="234">
        <f t="shared" si="27"/>
        <v>0</v>
      </c>
      <c r="P156" s="234">
        <f t="shared" si="27"/>
        <v>0</v>
      </c>
      <c r="Q156" s="235">
        <f t="shared" si="27"/>
        <v>0</v>
      </c>
      <c r="R156" s="235">
        <f t="shared" si="27"/>
        <v>0</v>
      </c>
      <c r="S156" s="226">
        <f t="shared" si="27"/>
        <v>0</v>
      </c>
      <c r="T156" s="226">
        <f t="shared" si="27"/>
        <v>0</v>
      </c>
      <c r="U156" s="226">
        <f t="shared" si="27"/>
        <v>0</v>
      </c>
      <c r="V156" s="226">
        <f t="shared" si="27"/>
        <v>0</v>
      </c>
      <c r="W156" s="226">
        <f t="shared" si="20"/>
        <v>0</v>
      </c>
      <c r="X156" s="232">
        <f t="shared" si="20"/>
        <v>0</v>
      </c>
      <c r="Y156" s="232">
        <f t="shared" si="20"/>
        <v>0</v>
      </c>
      <c r="Z156" s="232">
        <f t="shared" si="20"/>
        <v>0</v>
      </c>
      <c r="AA156" s="233">
        <f t="shared" si="20"/>
        <v>0</v>
      </c>
      <c r="AB156" s="233">
        <f t="shared" si="20"/>
        <v>0</v>
      </c>
      <c r="AC156" s="233">
        <f t="shared" si="20"/>
        <v>0</v>
      </c>
      <c r="AD156" s="233">
        <f t="shared" si="20"/>
        <v>0</v>
      </c>
      <c r="AE156" s="233">
        <f t="shared" si="20"/>
        <v>0</v>
      </c>
      <c r="AF156" s="233">
        <f t="shared" si="20"/>
        <v>0</v>
      </c>
      <c r="AG156" s="233">
        <f t="shared" si="20"/>
        <v>0</v>
      </c>
      <c r="AH156" s="226">
        <f t="shared" si="20"/>
        <v>0</v>
      </c>
      <c r="AI156" s="226">
        <f t="shared" si="20"/>
        <v>0</v>
      </c>
      <c r="AJ156" s="226">
        <f t="shared" si="20"/>
        <v>0</v>
      </c>
      <c r="AK156" s="226">
        <f t="shared" si="20"/>
        <v>0</v>
      </c>
      <c r="AL156" s="226">
        <f t="shared" si="20"/>
        <v>0</v>
      </c>
      <c r="AM156" s="226">
        <f t="shared" si="21"/>
        <v>0</v>
      </c>
      <c r="AN156" s="226">
        <f t="shared" si="21"/>
        <v>0</v>
      </c>
      <c r="AO156" s="226">
        <f t="shared" si="21"/>
        <v>0</v>
      </c>
      <c r="AP156" s="226">
        <f t="shared" si="21"/>
        <v>0</v>
      </c>
      <c r="AQ156" s="226">
        <f t="shared" si="21"/>
        <v>0</v>
      </c>
      <c r="AR156" s="226">
        <f t="shared" si="21"/>
        <v>0</v>
      </c>
      <c r="AS156" s="226">
        <f t="shared" si="21"/>
        <v>0</v>
      </c>
      <c r="AT156" s="226">
        <f t="shared" si="21"/>
        <v>0</v>
      </c>
      <c r="AU156" s="226">
        <f t="shared" si="21"/>
        <v>0</v>
      </c>
      <c r="AV156" s="226">
        <f t="shared" si="21"/>
        <v>0</v>
      </c>
      <c r="AW156" s="223">
        <f t="shared" si="21"/>
        <v>0</v>
      </c>
      <c r="AX156" s="223">
        <f t="shared" si="21"/>
        <v>0</v>
      </c>
      <c r="AY156" s="223">
        <f t="shared" si="21"/>
        <v>0</v>
      </c>
      <c r="AZ156" s="223">
        <f t="shared" si="21"/>
        <v>0</v>
      </c>
      <c r="BA156" s="223">
        <f t="shared" si="21"/>
        <v>0</v>
      </c>
      <c r="BB156" s="223">
        <f t="shared" si="21"/>
        <v>0</v>
      </c>
      <c r="BC156" s="223">
        <f t="shared" si="22"/>
        <v>0</v>
      </c>
      <c r="BD156" s="223">
        <f t="shared" si="22"/>
        <v>0</v>
      </c>
      <c r="BE156" s="223">
        <f t="shared" si="22"/>
        <v>0</v>
      </c>
      <c r="BF156" s="223">
        <f t="shared" si="22"/>
        <v>0</v>
      </c>
      <c r="BG156" s="223">
        <f t="shared" si="22"/>
        <v>0</v>
      </c>
      <c r="BH156" s="223">
        <f t="shared" si="22"/>
        <v>0</v>
      </c>
      <c r="BI156" s="223">
        <f t="shared" si="22"/>
        <v>0</v>
      </c>
      <c r="BJ156" s="223">
        <f t="shared" si="22"/>
        <v>0</v>
      </c>
      <c r="BK156" s="223">
        <f t="shared" si="22"/>
        <v>0</v>
      </c>
      <c r="BL156" s="223">
        <f t="shared" si="22"/>
        <v>0</v>
      </c>
      <c r="BM156" s="223">
        <f t="shared" si="22"/>
        <v>0</v>
      </c>
      <c r="BN156" s="223">
        <f t="shared" si="22"/>
        <v>0</v>
      </c>
      <c r="BO156" s="223">
        <f t="shared" si="22"/>
        <v>0</v>
      </c>
      <c r="BP156" s="223">
        <f t="shared" si="22"/>
        <v>0</v>
      </c>
      <c r="BQ156" s="223">
        <f t="shared" si="22"/>
        <v>0</v>
      </c>
      <c r="BR156" s="223">
        <f t="shared" si="22"/>
        <v>0</v>
      </c>
      <c r="BS156" s="223">
        <f t="shared" si="23"/>
        <v>0</v>
      </c>
      <c r="BT156" s="223">
        <f t="shared" si="23"/>
        <v>0</v>
      </c>
      <c r="BU156" s="223">
        <f t="shared" si="23"/>
        <v>0</v>
      </c>
      <c r="BV156" s="223">
        <f t="shared" si="23"/>
        <v>0</v>
      </c>
      <c r="BW156" s="223">
        <f t="shared" si="23"/>
        <v>0</v>
      </c>
      <c r="BX156" s="223">
        <f t="shared" si="23"/>
        <v>0</v>
      </c>
      <c r="BY156" s="223">
        <f t="shared" si="23"/>
        <v>0</v>
      </c>
      <c r="BZ156" s="223">
        <f t="shared" si="23"/>
        <v>0</v>
      </c>
      <c r="CA156" s="223">
        <f t="shared" si="23"/>
        <v>0</v>
      </c>
      <c r="CB156" s="223">
        <f t="shared" si="23"/>
        <v>0</v>
      </c>
      <c r="CC156" s="223">
        <f t="shared" si="23"/>
        <v>0</v>
      </c>
      <c r="CD156" s="223">
        <f t="shared" si="23"/>
        <v>0</v>
      </c>
      <c r="CE156" s="223">
        <f t="shared" si="23"/>
        <v>0</v>
      </c>
      <c r="CF156" s="223">
        <f t="shared" si="23"/>
        <v>0</v>
      </c>
      <c r="CG156" s="223">
        <f t="shared" si="23"/>
        <v>0</v>
      </c>
      <c r="CH156" s="223">
        <f t="shared" si="23"/>
        <v>0</v>
      </c>
      <c r="CI156" s="223">
        <f t="shared" si="24"/>
        <v>0</v>
      </c>
      <c r="CJ156" s="223">
        <f t="shared" si="24"/>
        <v>0</v>
      </c>
      <c r="CK156" s="223">
        <f t="shared" si="24"/>
        <v>0</v>
      </c>
      <c r="CL156" s="223">
        <f t="shared" si="24"/>
        <v>0</v>
      </c>
      <c r="CM156" s="223">
        <f t="shared" si="24"/>
        <v>0</v>
      </c>
      <c r="CN156" s="223">
        <f t="shared" si="24"/>
        <v>0</v>
      </c>
      <c r="CO156" s="223">
        <f t="shared" si="24"/>
        <v>0</v>
      </c>
      <c r="CP156" s="223">
        <f t="shared" si="24"/>
        <v>0</v>
      </c>
      <c r="CQ156" s="223">
        <f t="shared" si="24"/>
        <v>0</v>
      </c>
      <c r="CR156" s="223">
        <f t="shared" si="24"/>
        <v>0</v>
      </c>
      <c r="CS156" s="223">
        <f t="shared" si="24"/>
        <v>0</v>
      </c>
      <c r="CT156" s="223">
        <f t="shared" si="24"/>
        <v>0</v>
      </c>
      <c r="CU156" s="223">
        <f t="shared" si="24"/>
        <v>0</v>
      </c>
      <c r="CV156" s="223">
        <f t="shared" si="24"/>
        <v>0</v>
      </c>
      <c r="CW156" s="223">
        <f t="shared" si="24"/>
        <v>0</v>
      </c>
      <c r="CX156" s="223">
        <f t="shared" si="24"/>
        <v>0</v>
      </c>
      <c r="CY156" s="223">
        <f t="shared" si="25"/>
        <v>0</v>
      </c>
      <c r="CZ156" s="223">
        <f t="shared" si="25"/>
        <v>0</v>
      </c>
      <c r="DA156" s="223">
        <f t="shared" si="25"/>
        <v>0</v>
      </c>
      <c r="DB156" s="191"/>
      <c r="DC156" s="191"/>
      <c r="DD156" s="191"/>
      <c r="DE156" s="191"/>
      <c r="DF156" s="191"/>
      <c r="DG156" s="191"/>
      <c r="DH156" s="191"/>
      <c r="DI156" s="191"/>
      <c r="DJ156" s="191"/>
      <c r="DK156" s="191"/>
      <c r="DL156" s="191"/>
      <c r="DM156" s="191"/>
      <c r="DN156" s="191"/>
      <c r="DO156" s="191"/>
      <c r="DP156" s="191"/>
      <c r="DQ156" s="191"/>
      <c r="DR156" s="191"/>
      <c r="DS156" s="230" t="str">
        <f t="shared" si="18"/>
        <v>21N</v>
      </c>
      <c r="DT156" s="191"/>
      <c r="DU156" s="191"/>
      <c r="DV156" s="191"/>
      <c r="DW156" s="191"/>
      <c r="DX156" s="191"/>
      <c r="DY156" s="191"/>
      <c r="DZ156" s="191"/>
      <c r="EA156" s="231" t="str">
        <f>IF($C$111=$B$112,AI$121,IF($C$111=$B$113,AI$122,IF($C$111=$B$114,AI$123,"")))</f>
        <v>5E</v>
      </c>
      <c r="EB156" s="191"/>
      <c r="EC156" s="191"/>
      <c r="ED156" s="191"/>
      <c r="EE156" s="191"/>
      <c r="EF156" s="191"/>
      <c r="EG156" s="191"/>
      <c r="EH156" s="191"/>
      <c r="EI156" s="191"/>
    </row>
    <row r="157" spans="1:139" x14ac:dyDescent="0.35">
      <c r="A157" s="191">
        <f t="shared" si="17"/>
        <v>0</v>
      </c>
      <c r="B157" s="191">
        <f t="shared" si="19"/>
        <v>31</v>
      </c>
      <c r="C157" s="191"/>
      <c r="D157" s="191" t="s">
        <v>353</v>
      </c>
      <c r="E157" s="191"/>
      <c r="F157" s="191"/>
      <c r="G157" s="223">
        <f t="shared" si="27"/>
        <v>0</v>
      </c>
      <c r="H157" s="223">
        <f t="shared" si="27"/>
        <v>0</v>
      </c>
      <c r="I157" s="223">
        <f t="shared" si="27"/>
        <v>0</v>
      </c>
      <c r="J157" s="223">
        <f t="shared" si="27"/>
        <v>0</v>
      </c>
      <c r="K157" s="223">
        <f t="shared" si="27"/>
        <v>0</v>
      </c>
      <c r="L157" s="223">
        <f t="shared" si="27"/>
        <v>0</v>
      </c>
      <c r="M157" s="224">
        <f t="shared" si="27"/>
        <v>0</v>
      </c>
      <c r="N157" s="224">
        <f t="shared" si="27"/>
        <v>0</v>
      </c>
      <c r="O157" s="234">
        <f t="shared" si="27"/>
        <v>0</v>
      </c>
      <c r="P157" s="234">
        <f t="shared" si="27"/>
        <v>0</v>
      </c>
      <c r="Q157" s="235">
        <f t="shared" si="27"/>
        <v>0</v>
      </c>
      <c r="R157" s="235">
        <f t="shared" si="27"/>
        <v>0</v>
      </c>
      <c r="S157" s="235">
        <f t="shared" si="27"/>
        <v>0</v>
      </c>
      <c r="T157" s="226">
        <f t="shared" si="27"/>
        <v>0</v>
      </c>
      <c r="U157" s="226">
        <f t="shared" si="27"/>
        <v>0</v>
      </c>
      <c r="V157" s="226">
        <f t="shared" si="27"/>
        <v>0</v>
      </c>
      <c r="W157" s="226">
        <f t="shared" si="20"/>
        <v>0</v>
      </c>
      <c r="X157" s="232">
        <f t="shared" si="20"/>
        <v>0</v>
      </c>
      <c r="Y157" s="232">
        <f t="shared" si="20"/>
        <v>0</v>
      </c>
      <c r="Z157" s="232">
        <f t="shared" si="20"/>
        <v>0</v>
      </c>
      <c r="AA157" s="233">
        <f t="shared" si="20"/>
        <v>0</v>
      </c>
      <c r="AB157" s="233">
        <f t="shared" si="20"/>
        <v>0</v>
      </c>
      <c r="AC157" s="233">
        <f t="shared" si="20"/>
        <v>0</v>
      </c>
      <c r="AD157" s="233">
        <f t="shared" si="20"/>
        <v>0</v>
      </c>
      <c r="AE157" s="233">
        <f t="shared" si="20"/>
        <v>0</v>
      </c>
      <c r="AF157" s="233">
        <f t="shared" si="20"/>
        <v>0</v>
      </c>
      <c r="AG157" s="233">
        <f t="shared" si="20"/>
        <v>0</v>
      </c>
      <c r="AH157" s="226">
        <f t="shared" si="20"/>
        <v>0</v>
      </c>
      <c r="AI157" s="232">
        <f t="shared" si="20"/>
        <v>0</v>
      </c>
      <c r="AJ157" s="226">
        <f t="shared" si="20"/>
        <v>0</v>
      </c>
      <c r="AK157" s="226">
        <f t="shared" si="20"/>
        <v>0</v>
      </c>
      <c r="AL157" s="226">
        <f t="shared" si="20"/>
        <v>0</v>
      </c>
      <c r="AM157" s="226">
        <f t="shared" si="21"/>
        <v>0</v>
      </c>
      <c r="AN157" s="226">
        <f t="shared" si="21"/>
        <v>0</v>
      </c>
      <c r="AO157" s="226">
        <f t="shared" si="21"/>
        <v>0</v>
      </c>
      <c r="AP157" s="226">
        <f t="shared" si="21"/>
        <v>0</v>
      </c>
      <c r="AQ157" s="226">
        <f t="shared" si="21"/>
        <v>0</v>
      </c>
      <c r="AR157" s="226">
        <f t="shared" si="21"/>
        <v>0</v>
      </c>
      <c r="AS157" s="226">
        <f t="shared" si="21"/>
        <v>0</v>
      </c>
      <c r="AT157" s="226">
        <f t="shared" si="21"/>
        <v>0</v>
      </c>
      <c r="AU157" s="226">
        <f t="shared" si="21"/>
        <v>0</v>
      </c>
      <c r="AV157" s="226">
        <f t="shared" si="21"/>
        <v>0</v>
      </c>
      <c r="AW157" s="223">
        <f t="shared" si="21"/>
        <v>0</v>
      </c>
      <c r="AX157" s="223">
        <f t="shared" si="21"/>
        <v>0</v>
      </c>
      <c r="AY157" s="223">
        <f t="shared" si="21"/>
        <v>0</v>
      </c>
      <c r="AZ157" s="223">
        <f t="shared" si="21"/>
        <v>0</v>
      </c>
      <c r="BA157" s="223">
        <f t="shared" si="21"/>
        <v>0</v>
      </c>
      <c r="BB157" s="223">
        <f t="shared" si="21"/>
        <v>0</v>
      </c>
      <c r="BC157" s="223">
        <f t="shared" si="22"/>
        <v>0</v>
      </c>
      <c r="BD157" s="223">
        <f t="shared" si="22"/>
        <v>0</v>
      </c>
      <c r="BE157" s="223">
        <f t="shared" si="22"/>
        <v>0</v>
      </c>
      <c r="BF157" s="223">
        <f t="shared" si="22"/>
        <v>0</v>
      </c>
      <c r="BG157" s="223">
        <f t="shared" si="22"/>
        <v>0</v>
      </c>
      <c r="BH157" s="223">
        <f t="shared" si="22"/>
        <v>0</v>
      </c>
      <c r="BI157" s="223">
        <f t="shared" si="22"/>
        <v>0</v>
      </c>
      <c r="BJ157" s="223">
        <f t="shared" si="22"/>
        <v>0</v>
      </c>
      <c r="BK157" s="223">
        <f t="shared" si="22"/>
        <v>0</v>
      </c>
      <c r="BL157" s="223">
        <f t="shared" si="22"/>
        <v>0</v>
      </c>
      <c r="BM157" s="223">
        <f t="shared" si="22"/>
        <v>0</v>
      </c>
      <c r="BN157" s="223">
        <f t="shared" si="22"/>
        <v>0</v>
      </c>
      <c r="BO157" s="223">
        <f t="shared" si="22"/>
        <v>0</v>
      </c>
      <c r="BP157" s="223">
        <f t="shared" si="22"/>
        <v>0</v>
      </c>
      <c r="BQ157" s="223">
        <f t="shared" si="22"/>
        <v>0</v>
      </c>
      <c r="BR157" s="223">
        <f t="shared" si="22"/>
        <v>0</v>
      </c>
      <c r="BS157" s="223">
        <f t="shared" si="23"/>
        <v>0</v>
      </c>
      <c r="BT157" s="223">
        <f t="shared" si="23"/>
        <v>0</v>
      </c>
      <c r="BU157" s="223">
        <f t="shared" si="23"/>
        <v>0</v>
      </c>
      <c r="BV157" s="223">
        <f t="shared" si="23"/>
        <v>0</v>
      </c>
      <c r="BW157" s="223">
        <f t="shared" si="23"/>
        <v>0</v>
      </c>
      <c r="BX157" s="223">
        <f t="shared" si="23"/>
        <v>0</v>
      </c>
      <c r="BY157" s="223">
        <f t="shared" si="23"/>
        <v>0</v>
      </c>
      <c r="BZ157" s="223">
        <f t="shared" si="23"/>
        <v>0</v>
      </c>
      <c r="CA157" s="223">
        <f t="shared" si="23"/>
        <v>0</v>
      </c>
      <c r="CB157" s="223">
        <f t="shared" si="23"/>
        <v>0</v>
      </c>
      <c r="CC157" s="223">
        <f t="shared" si="23"/>
        <v>0</v>
      </c>
      <c r="CD157" s="223">
        <f t="shared" si="23"/>
        <v>0</v>
      </c>
      <c r="CE157" s="223">
        <f t="shared" si="23"/>
        <v>0</v>
      </c>
      <c r="CF157" s="223">
        <f t="shared" si="23"/>
        <v>0</v>
      </c>
      <c r="CG157" s="223">
        <f t="shared" si="23"/>
        <v>0</v>
      </c>
      <c r="CH157" s="223">
        <f t="shared" si="23"/>
        <v>0</v>
      </c>
      <c r="CI157" s="223">
        <f t="shared" si="24"/>
        <v>0</v>
      </c>
      <c r="CJ157" s="223">
        <f t="shared" si="24"/>
        <v>0</v>
      </c>
      <c r="CK157" s="223">
        <f t="shared" si="24"/>
        <v>0</v>
      </c>
      <c r="CL157" s="223">
        <f t="shared" si="24"/>
        <v>0</v>
      </c>
      <c r="CM157" s="223">
        <f t="shared" si="24"/>
        <v>0</v>
      </c>
      <c r="CN157" s="223">
        <f t="shared" si="24"/>
        <v>0</v>
      </c>
      <c r="CO157" s="223">
        <f t="shared" si="24"/>
        <v>0</v>
      </c>
      <c r="CP157" s="223">
        <f t="shared" si="24"/>
        <v>0</v>
      </c>
      <c r="CQ157" s="223">
        <f t="shared" si="24"/>
        <v>0</v>
      </c>
      <c r="CR157" s="223">
        <f t="shared" si="24"/>
        <v>0</v>
      </c>
      <c r="CS157" s="223">
        <f t="shared" si="24"/>
        <v>0</v>
      </c>
      <c r="CT157" s="223">
        <f t="shared" si="24"/>
        <v>0</v>
      </c>
      <c r="CU157" s="223">
        <f t="shared" si="24"/>
        <v>0</v>
      </c>
      <c r="CV157" s="223">
        <f t="shared" si="24"/>
        <v>0</v>
      </c>
      <c r="CW157" s="223">
        <f t="shared" si="24"/>
        <v>0</v>
      </c>
      <c r="CX157" s="223">
        <f t="shared" si="24"/>
        <v>0</v>
      </c>
      <c r="CY157" s="223">
        <f t="shared" si="25"/>
        <v>0</v>
      </c>
      <c r="CZ157" s="223">
        <f t="shared" si="25"/>
        <v>0</v>
      </c>
      <c r="DA157" s="223">
        <f t="shared" si="25"/>
        <v>0</v>
      </c>
      <c r="DB157" s="191"/>
      <c r="DC157" s="191"/>
      <c r="DD157" s="191"/>
      <c r="DE157" s="191"/>
      <c r="DF157" s="191"/>
      <c r="DG157" s="191"/>
      <c r="DH157" s="191"/>
      <c r="DI157" s="191"/>
      <c r="DJ157" s="191"/>
      <c r="DK157" s="191"/>
      <c r="DL157" s="191"/>
      <c r="DM157" s="191"/>
      <c r="DN157" s="191"/>
      <c r="DO157" s="191"/>
      <c r="DP157" s="191"/>
      <c r="DQ157" s="191"/>
      <c r="DR157" s="191"/>
      <c r="DS157" s="230" t="str">
        <f t="shared" si="18"/>
        <v>20N</v>
      </c>
      <c r="DT157" s="191"/>
      <c r="DU157" s="191"/>
      <c r="DV157" s="191"/>
      <c r="DW157" s="191"/>
      <c r="DX157" s="191"/>
      <c r="DY157" s="191"/>
      <c r="DZ157" s="191"/>
      <c r="EA157" s="231" t="str">
        <f>IF($C$111=$B$112,AJ$121,IF($C$111=$B$113,AJ$122,IF($C$111=$B$114,AJ$123,"")))</f>
        <v>6E</v>
      </c>
      <c r="EB157" s="191"/>
      <c r="EC157" s="191"/>
      <c r="ED157" s="191"/>
      <c r="EE157" s="191"/>
      <c r="EF157" s="191"/>
      <c r="EG157" s="191"/>
      <c r="EH157" s="191"/>
      <c r="EI157" s="191"/>
    </row>
    <row r="158" spans="1:139" x14ac:dyDescent="0.35">
      <c r="A158" s="191">
        <f t="shared" si="17"/>
        <v>0</v>
      </c>
      <c r="B158" s="191">
        <f t="shared" si="19"/>
        <v>32</v>
      </c>
      <c r="C158" s="191"/>
      <c r="D158" s="191" t="s">
        <v>355</v>
      </c>
      <c r="E158" s="191"/>
      <c r="F158" s="191"/>
      <c r="G158" s="223">
        <f t="shared" si="27"/>
        <v>0</v>
      </c>
      <c r="H158" s="223">
        <f t="shared" si="27"/>
        <v>0</v>
      </c>
      <c r="I158" s="223">
        <f t="shared" si="27"/>
        <v>0</v>
      </c>
      <c r="J158" s="223">
        <f t="shared" si="27"/>
        <v>0</v>
      </c>
      <c r="K158" s="223">
        <f t="shared" si="27"/>
        <v>0</v>
      </c>
      <c r="L158" s="223">
        <f t="shared" si="27"/>
        <v>0</v>
      </c>
      <c r="M158" s="224">
        <f t="shared" si="27"/>
        <v>0</v>
      </c>
      <c r="N158" s="224">
        <f t="shared" si="27"/>
        <v>0</v>
      </c>
      <c r="O158" s="234">
        <f t="shared" si="27"/>
        <v>0</v>
      </c>
      <c r="P158" s="234">
        <f t="shared" si="27"/>
        <v>0</v>
      </c>
      <c r="Q158" s="234">
        <f t="shared" si="27"/>
        <v>0</v>
      </c>
      <c r="R158" s="235">
        <f t="shared" si="27"/>
        <v>0</v>
      </c>
      <c r="S158" s="235">
        <f t="shared" si="27"/>
        <v>0</v>
      </c>
      <c r="T158" s="235">
        <f t="shared" si="27"/>
        <v>0</v>
      </c>
      <c r="U158" s="226">
        <f t="shared" si="27"/>
        <v>0</v>
      </c>
      <c r="V158" s="226">
        <f t="shared" si="27"/>
        <v>0</v>
      </c>
      <c r="W158" s="226">
        <f t="shared" ref="W158:AL173" si="28">MIN(W$125,$A158)</f>
        <v>0</v>
      </c>
      <c r="X158" s="232">
        <f t="shared" si="28"/>
        <v>0</v>
      </c>
      <c r="Y158" s="232">
        <f t="shared" si="28"/>
        <v>0</v>
      </c>
      <c r="Z158" s="232">
        <f t="shared" si="28"/>
        <v>0</v>
      </c>
      <c r="AA158" s="233">
        <f t="shared" si="28"/>
        <v>0</v>
      </c>
      <c r="AB158" s="233">
        <f t="shared" si="28"/>
        <v>0</v>
      </c>
      <c r="AC158" s="233">
        <f t="shared" si="28"/>
        <v>0</v>
      </c>
      <c r="AD158" s="233">
        <f t="shared" si="28"/>
        <v>0</v>
      </c>
      <c r="AE158" s="233">
        <f t="shared" si="28"/>
        <v>0</v>
      </c>
      <c r="AF158" s="232">
        <f t="shared" si="28"/>
        <v>0</v>
      </c>
      <c r="AG158" s="232">
        <f t="shared" si="28"/>
        <v>0</v>
      </c>
      <c r="AH158" s="232">
        <f t="shared" si="28"/>
        <v>0</v>
      </c>
      <c r="AI158" s="232">
        <f t="shared" si="28"/>
        <v>0</v>
      </c>
      <c r="AJ158" s="226">
        <f t="shared" si="28"/>
        <v>0</v>
      </c>
      <c r="AK158" s="226">
        <f t="shared" si="28"/>
        <v>0</v>
      </c>
      <c r="AL158" s="226">
        <f t="shared" si="28"/>
        <v>0</v>
      </c>
      <c r="AM158" s="226">
        <f t="shared" ref="AM158:BB173" si="29">MIN(AM$125,$A158)</f>
        <v>0</v>
      </c>
      <c r="AN158" s="226">
        <f t="shared" si="29"/>
        <v>0</v>
      </c>
      <c r="AO158" s="226">
        <f t="shared" si="29"/>
        <v>0</v>
      </c>
      <c r="AP158" s="226">
        <f t="shared" si="29"/>
        <v>0</v>
      </c>
      <c r="AQ158" s="226">
        <f t="shared" si="29"/>
        <v>0</v>
      </c>
      <c r="AR158" s="226">
        <f t="shared" si="29"/>
        <v>0</v>
      </c>
      <c r="AS158" s="226">
        <f t="shared" si="29"/>
        <v>0</v>
      </c>
      <c r="AT158" s="226">
        <f t="shared" si="29"/>
        <v>0</v>
      </c>
      <c r="AU158" s="226">
        <f t="shared" si="29"/>
        <v>0</v>
      </c>
      <c r="AV158" s="226">
        <f t="shared" si="29"/>
        <v>0</v>
      </c>
      <c r="AW158" s="223">
        <f t="shared" si="29"/>
        <v>0</v>
      </c>
      <c r="AX158" s="223">
        <f t="shared" si="29"/>
        <v>0</v>
      </c>
      <c r="AY158" s="223">
        <f t="shared" si="29"/>
        <v>0</v>
      </c>
      <c r="AZ158" s="223">
        <f t="shared" si="29"/>
        <v>0</v>
      </c>
      <c r="BA158" s="223">
        <f t="shared" si="29"/>
        <v>0</v>
      </c>
      <c r="BB158" s="223">
        <f t="shared" si="29"/>
        <v>0</v>
      </c>
      <c r="BC158" s="223">
        <f t="shared" ref="BC158:BR173" si="30">MIN(BC$125,$A158)</f>
        <v>0</v>
      </c>
      <c r="BD158" s="223">
        <f t="shared" si="30"/>
        <v>0</v>
      </c>
      <c r="BE158" s="223">
        <f t="shared" si="30"/>
        <v>0</v>
      </c>
      <c r="BF158" s="223">
        <f t="shared" si="30"/>
        <v>0</v>
      </c>
      <c r="BG158" s="223">
        <f t="shared" si="30"/>
        <v>0</v>
      </c>
      <c r="BH158" s="223">
        <f t="shared" si="30"/>
        <v>0</v>
      </c>
      <c r="BI158" s="223">
        <f t="shared" si="30"/>
        <v>0</v>
      </c>
      <c r="BJ158" s="223">
        <f t="shared" si="30"/>
        <v>0</v>
      </c>
      <c r="BK158" s="223">
        <f t="shared" si="30"/>
        <v>0</v>
      </c>
      <c r="BL158" s="223">
        <f t="shared" si="30"/>
        <v>0</v>
      </c>
      <c r="BM158" s="223">
        <f t="shared" si="30"/>
        <v>0</v>
      </c>
      <c r="BN158" s="223">
        <f t="shared" si="30"/>
        <v>0</v>
      </c>
      <c r="BO158" s="223">
        <f t="shared" si="30"/>
        <v>0</v>
      </c>
      <c r="BP158" s="223">
        <f t="shared" si="30"/>
        <v>0</v>
      </c>
      <c r="BQ158" s="223">
        <f t="shared" si="30"/>
        <v>0</v>
      </c>
      <c r="BR158" s="223">
        <f t="shared" si="30"/>
        <v>0</v>
      </c>
      <c r="BS158" s="223">
        <f t="shared" ref="BS158:CH173" si="31">MIN(BS$125,$A158)</f>
        <v>0</v>
      </c>
      <c r="BT158" s="223">
        <f t="shared" si="31"/>
        <v>0</v>
      </c>
      <c r="BU158" s="223">
        <f t="shared" si="31"/>
        <v>0</v>
      </c>
      <c r="BV158" s="223">
        <f t="shared" si="31"/>
        <v>0</v>
      </c>
      <c r="BW158" s="223">
        <f t="shared" si="31"/>
        <v>0</v>
      </c>
      <c r="BX158" s="223">
        <f t="shared" si="31"/>
        <v>0</v>
      </c>
      <c r="BY158" s="223">
        <f t="shared" si="31"/>
        <v>0</v>
      </c>
      <c r="BZ158" s="223">
        <f t="shared" si="31"/>
        <v>0</v>
      </c>
      <c r="CA158" s="223">
        <f t="shared" si="31"/>
        <v>0</v>
      </c>
      <c r="CB158" s="223">
        <f t="shared" si="31"/>
        <v>0</v>
      </c>
      <c r="CC158" s="223">
        <f t="shared" si="31"/>
        <v>0</v>
      </c>
      <c r="CD158" s="223">
        <f t="shared" si="31"/>
        <v>0</v>
      </c>
      <c r="CE158" s="223">
        <f t="shared" si="31"/>
        <v>0</v>
      </c>
      <c r="CF158" s="223">
        <f t="shared" si="31"/>
        <v>0</v>
      </c>
      <c r="CG158" s="223">
        <f t="shared" si="31"/>
        <v>0</v>
      </c>
      <c r="CH158" s="223">
        <f t="shared" si="31"/>
        <v>0</v>
      </c>
      <c r="CI158" s="223">
        <f t="shared" ref="CI158:CX173" si="32">MIN(CI$125,$A158)</f>
        <v>0</v>
      </c>
      <c r="CJ158" s="223">
        <f t="shared" si="32"/>
        <v>0</v>
      </c>
      <c r="CK158" s="223">
        <f t="shared" si="32"/>
        <v>0</v>
      </c>
      <c r="CL158" s="223">
        <f t="shared" si="32"/>
        <v>0</v>
      </c>
      <c r="CM158" s="223">
        <f t="shared" si="32"/>
        <v>0</v>
      </c>
      <c r="CN158" s="223">
        <f t="shared" si="32"/>
        <v>0</v>
      </c>
      <c r="CO158" s="223">
        <f t="shared" si="32"/>
        <v>0</v>
      </c>
      <c r="CP158" s="223">
        <f t="shared" si="32"/>
        <v>0</v>
      </c>
      <c r="CQ158" s="223">
        <f t="shared" si="32"/>
        <v>0</v>
      </c>
      <c r="CR158" s="223">
        <f t="shared" si="32"/>
        <v>0</v>
      </c>
      <c r="CS158" s="223">
        <f t="shared" si="32"/>
        <v>0</v>
      </c>
      <c r="CT158" s="223">
        <f t="shared" si="32"/>
        <v>0</v>
      </c>
      <c r="CU158" s="223">
        <f t="shared" si="32"/>
        <v>0</v>
      </c>
      <c r="CV158" s="223">
        <f t="shared" si="32"/>
        <v>0</v>
      </c>
      <c r="CW158" s="223">
        <f t="shared" si="32"/>
        <v>0</v>
      </c>
      <c r="CX158" s="223">
        <f t="shared" si="32"/>
        <v>0</v>
      </c>
      <c r="CY158" s="223">
        <f t="shared" si="25"/>
        <v>0</v>
      </c>
      <c r="CZ158" s="223">
        <f t="shared" si="25"/>
        <v>0</v>
      </c>
      <c r="DA158" s="223">
        <f t="shared" si="25"/>
        <v>0</v>
      </c>
      <c r="DB158" s="191"/>
      <c r="DC158" s="191"/>
      <c r="DD158" s="191"/>
      <c r="DE158" s="191"/>
      <c r="DF158" s="191"/>
      <c r="DG158" s="191"/>
      <c r="DH158" s="191"/>
      <c r="DI158" s="191"/>
      <c r="DJ158" s="191"/>
      <c r="DK158" s="191"/>
      <c r="DL158" s="191"/>
      <c r="DM158" s="191"/>
      <c r="DN158" s="191"/>
      <c r="DO158" s="191"/>
      <c r="DP158" s="191"/>
      <c r="DQ158" s="191"/>
      <c r="DR158" s="191"/>
      <c r="DS158" s="230" t="str">
        <f t="shared" si="18"/>
        <v>19N</v>
      </c>
      <c r="DT158" s="191"/>
      <c r="DU158" s="191"/>
      <c r="DV158" s="191"/>
      <c r="DW158" s="191"/>
      <c r="DX158" s="191"/>
      <c r="DY158" s="191"/>
      <c r="DZ158" s="191"/>
      <c r="EA158" s="231" t="str">
        <f>IF($C$111=$B$112,AK$121,IF($C$111=$B$113,AK$122,IF($C$111=$B$114,AK$123,"")))</f>
        <v>7E</v>
      </c>
      <c r="EB158" s="191"/>
      <c r="EC158" s="191"/>
      <c r="ED158" s="191"/>
      <c r="EE158" s="191"/>
      <c r="EF158" s="191"/>
      <c r="EG158" s="191"/>
      <c r="EH158" s="191"/>
      <c r="EI158" s="191"/>
    </row>
    <row r="159" spans="1:139" x14ac:dyDescent="0.35">
      <c r="A159" s="191">
        <f t="shared" si="17"/>
        <v>0</v>
      </c>
      <c r="B159" s="191">
        <f t="shared" si="19"/>
        <v>33</v>
      </c>
      <c r="C159" s="191"/>
      <c r="D159" s="191" t="s">
        <v>357</v>
      </c>
      <c r="E159" s="191"/>
      <c r="F159" s="191"/>
      <c r="G159" s="223">
        <f t="shared" si="27"/>
        <v>0</v>
      </c>
      <c r="H159" s="223">
        <f t="shared" si="27"/>
        <v>0</v>
      </c>
      <c r="I159" s="223">
        <f t="shared" si="27"/>
        <v>0</v>
      </c>
      <c r="J159" s="223">
        <f t="shared" si="27"/>
        <v>0</v>
      </c>
      <c r="K159" s="223">
        <f t="shared" si="27"/>
        <v>0</v>
      </c>
      <c r="L159" s="223">
        <f t="shared" si="27"/>
        <v>0</v>
      </c>
      <c r="M159" s="224">
        <f t="shared" si="27"/>
        <v>0</v>
      </c>
      <c r="N159" s="224">
        <f t="shared" si="27"/>
        <v>0</v>
      </c>
      <c r="O159" s="234">
        <f t="shared" si="27"/>
        <v>0</v>
      </c>
      <c r="P159" s="234">
        <f t="shared" si="27"/>
        <v>0</v>
      </c>
      <c r="Q159" s="234">
        <f t="shared" si="27"/>
        <v>0</v>
      </c>
      <c r="R159" s="235">
        <f t="shared" si="27"/>
        <v>0</v>
      </c>
      <c r="S159" s="235">
        <f t="shared" si="27"/>
        <v>0</v>
      </c>
      <c r="T159" s="235">
        <f t="shared" si="27"/>
        <v>0</v>
      </c>
      <c r="U159" s="235">
        <f t="shared" si="27"/>
        <v>0</v>
      </c>
      <c r="V159" s="226">
        <f t="shared" ref="V159:V174" si="33">MIN(V$125,$A159)</f>
        <v>0</v>
      </c>
      <c r="W159" s="226">
        <f t="shared" si="28"/>
        <v>0</v>
      </c>
      <c r="X159" s="232">
        <f t="shared" si="28"/>
        <v>0</v>
      </c>
      <c r="Y159" s="232">
        <f t="shared" si="28"/>
        <v>0</v>
      </c>
      <c r="Z159" s="232">
        <f t="shared" si="28"/>
        <v>0</v>
      </c>
      <c r="AA159" s="233">
        <f t="shared" si="28"/>
        <v>0</v>
      </c>
      <c r="AB159" s="233">
        <f t="shared" si="28"/>
        <v>0</v>
      </c>
      <c r="AC159" s="233">
        <f t="shared" si="28"/>
        <v>0</v>
      </c>
      <c r="AD159" s="232">
        <f t="shared" si="28"/>
        <v>0</v>
      </c>
      <c r="AE159" s="232">
        <f t="shared" si="28"/>
        <v>0</v>
      </c>
      <c r="AF159" s="232">
        <f t="shared" si="28"/>
        <v>0</v>
      </c>
      <c r="AG159" s="232">
        <f t="shared" si="28"/>
        <v>0</v>
      </c>
      <c r="AH159" s="232">
        <f t="shared" si="28"/>
        <v>0</v>
      </c>
      <c r="AI159" s="232">
        <f t="shared" si="28"/>
        <v>0</v>
      </c>
      <c r="AJ159" s="232">
        <f t="shared" si="28"/>
        <v>0</v>
      </c>
      <c r="AK159" s="226">
        <f t="shared" si="28"/>
        <v>0</v>
      </c>
      <c r="AL159" s="226">
        <f t="shared" si="28"/>
        <v>0</v>
      </c>
      <c r="AM159" s="226">
        <f t="shared" si="29"/>
        <v>0</v>
      </c>
      <c r="AN159" s="226">
        <f t="shared" si="29"/>
        <v>0</v>
      </c>
      <c r="AO159" s="226">
        <f t="shared" si="29"/>
        <v>0</v>
      </c>
      <c r="AP159" s="226">
        <f t="shared" si="29"/>
        <v>0</v>
      </c>
      <c r="AQ159" s="226">
        <f t="shared" si="29"/>
        <v>0</v>
      </c>
      <c r="AR159" s="226">
        <f t="shared" si="29"/>
        <v>0</v>
      </c>
      <c r="AS159" s="226">
        <f t="shared" si="29"/>
        <v>0</v>
      </c>
      <c r="AT159" s="226">
        <f t="shared" si="29"/>
        <v>0</v>
      </c>
      <c r="AU159" s="226">
        <f t="shared" si="29"/>
        <v>0</v>
      </c>
      <c r="AV159" s="226">
        <f t="shared" si="29"/>
        <v>0</v>
      </c>
      <c r="AW159" s="223">
        <f t="shared" si="29"/>
        <v>0</v>
      </c>
      <c r="AX159" s="223">
        <f t="shared" si="29"/>
        <v>0</v>
      </c>
      <c r="AY159" s="223">
        <f t="shared" si="29"/>
        <v>0</v>
      </c>
      <c r="AZ159" s="223">
        <f t="shared" si="29"/>
        <v>0</v>
      </c>
      <c r="BA159" s="223">
        <f t="shared" si="29"/>
        <v>0</v>
      </c>
      <c r="BB159" s="223">
        <f t="shared" si="29"/>
        <v>0</v>
      </c>
      <c r="BC159" s="223">
        <f t="shared" si="30"/>
        <v>0</v>
      </c>
      <c r="BD159" s="223">
        <f t="shared" si="30"/>
        <v>0</v>
      </c>
      <c r="BE159" s="223">
        <f t="shared" si="30"/>
        <v>0</v>
      </c>
      <c r="BF159" s="223">
        <f t="shared" si="30"/>
        <v>0</v>
      </c>
      <c r="BG159" s="223">
        <f t="shared" si="30"/>
        <v>0</v>
      </c>
      <c r="BH159" s="223">
        <f t="shared" si="30"/>
        <v>0</v>
      </c>
      <c r="BI159" s="223">
        <f t="shared" si="30"/>
        <v>0</v>
      </c>
      <c r="BJ159" s="223">
        <f t="shared" si="30"/>
        <v>0</v>
      </c>
      <c r="BK159" s="223">
        <f t="shared" si="30"/>
        <v>0</v>
      </c>
      <c r="BL159" s="223">
        <f t="shared" si="30"/>
        <v>0</v>
      </c>
      <c r="BM159" s="223">
        <f t="shared" si="30"/>
        <v>0</v>
      </c>
      <c r="BN159" s="223">
        <f t="shared" si="30"/>
        <v>0</v>
      </c>
      <c r="BO159" s="223">
        <f t="shared" si="30"/>
        <v>0</v>
      </c>
      <c r="BP159" s="223">
        <f t="shared" si="30"/>
        <v>0</v>
      </c>
      <c r="BQ159" s="223">
        <f t="shared" si="30"/>
        <v>0</v>
      </c>
      <c r="BR159" s="223">
        <f t="shared" si="30"/>
        <v>0</v>
      </c>
      <c r="BS159" s="223">
        <f t="shared" si="31"/>
        <v>0</v>
      </c>
      <c r="BT159" s="223">
        <f t="shared" si="31"/>
        <v>0</v>
      </c>
      <c r="BU159" s="223">
        <f t="shared" si="31"/>
        <v>0</v>
      </c>
      <c r="BV159" s="223">
        <f t="shared" si="31"/>
        <v>0</v>
      </c>
      <c r="BW159" s="223">
        <f t="shared" si="31"/>
        <v>0</v>
      </c>
      <c r="BX159" s="223">
        <f t="shared" si="31"/>
        <v>0</v>
      </c>
      <c r="BY159" s="223">
        <f t="shared" si="31"/>
        <v>0</v>
      </c>
      <c r="BZ159" s="223">
        <f t="shared" si="31"/>
        <v>0</v>
      </c>
      <c r="CA159" s="223">
        <f t="shared" si="31"/>
        <v>0</v>
      </c>
      <c r="CB159" s="223">
        <f t="shared" si="31"/>
        <v>0</v>
      </c>
      <c r="CC159" s="223">
        <f t="shared" si="31"/>
        <v>0</v>
      </c>
      <c r="CD159" s="223">
        <f t="shared" si="31"/>
        <v>0</v>
      </c>
      <c r="CE159" s="223">
        <f t="shared" si="31"/>
        <v>0</v>
      </c>
      <c r="CF159" s="223">
        <f t="shared" si="31"/>
        <v>0</v>
      </c>
      <c r="CG159" s="223">
        <f t="shared" si="31"/>
        <v>0</v>
      </c>
      <c r="CH159" s="223">
        <f t="shared" si="31"/>
        <v>0</v>
      </c>
      <c r="CI159" s="223">
        <f t="shared" si="32"/>
        <v>0</v>
      </c>
      <c r="CJ159" s="223">
        <f t="shared" si="32"/>
        <v>0</v>
      </c>
      <c r="CK159" s="223">
        <f t="shared" si="32"/>
        <v>0</v>
      </c>
      <c r="CL159" s="223">
        <f t="shared" si="32"/>
        <v>0</v>
      </c>
      <c r="CM159" s="223">
        <f t="shared" si="32"/>
        <v>0</v>
      </c>
      <c r="CN159" s="223">
        <f t="shared" si="32"/>
        <v>0</v>
      </c>
      <c r="CO159" s="223">
        <f t="shared" si="32"/>
        <v>0</v>
      </c>
      <c r="CP159" s="223">
        <f t="shared" si="32"/>
        <v>0</v>
      </c>
      <c r="CQ159" s="223">
        <f t="shared" si="32"/>
        <v>0</v>
      </c>
      <c r="CR159" s="223">
        <f t="shared" si="32"/>
        <v>0</v>
      </c>
      <c r="CS159" s="223">
        <f t="shared" si="32"/>
        <v>0</v>
      </c>
      <c r="CT159" s="223">
        <f t="shared" si="32"/>
        <v>0</v>
      </c>
      <c r="CU159" s="223">
        <f t="shared" si="32"/>
        <v>0</v>
      </c>
      <c r="CV159" s="223">
        <f t="shared" si="32"/>
        <v>0</v>
      </c>
      <c r="CW159" s="223">
        <f t="shared" si="32"/>
        <v>0</v>
      </c>
      <c r="CX159" s="223">
        <f t="shared" si="32"/>
        <v>0</v>
      </c>
      <c r="CY159" s="223">
        <f t="shared" si="25"/>
        <v>0</v>
      </c>
      <c r="CZ159" s="223">
        <f t="shared" si="25"/>
        <v>0</v>
      </c>
      <c r="DA159" s="223">
        <f t="shared" si="25"/>
        <v>0</v>
      </c>
      <c r="DB159" s="191"/>
      <c r="DC159" s="191"/>
      <c r="DD159" s="191"/>
      <c r="DE159" s="191"/>
      <c r="DF159" s="191"/>
      <c r="DG159" s="191"/>
      <c r="DH159" s="191"/>
      <c r="DI159" s="191"/>
      <c r="DJ159" s="191"/>
      <c r="DK159" s="191"/>
      <c r="DL159" s="191"/>
      <c r="DM159" s="191"/>
      <c r="DN159" s="191"/>
      <c r="DO159" s="191"/>
      <c r="DP159" s="191"/>
      <c r="DQ159" s="191"/>
      <c r="DR159" s="191"/>
      <c r="DS159" s="230" t="str">
        <f t="shared" si="18"/>
        <v>18N</v>
      </c>
      <c r="DT159" s="191"/>
      <c r="DU159" s="191"/>
      <c r="DV159" s="191"/>
      <c r="DW159" s="191"/>
      <c r="DX159" s="191"/>
      <c r="DY159" s="191"/>
      <c r="DZ159" s="191"/>
      <c r="EA159" s="231" t="str">
        <f>IF($C$111=$B$112,AL$121,IF($C$111=$B$113,AL$122,IF($C$111=$B$114,AL$123,"")))</f>
        <v>8E</v>
      </c>
      <c r="EB159" s="191"/>
      <c r="EC159" s="191"/>
      <c r="ED159" s="191"/>
      <c r="EE159" s="191"/>
      <c r="EF159" s="191"/>
      <c r="EG159" s="191"/>
      <c r="EH159" s="191"/>
      <c r="EI159" s="191"/>
    </row>
    <row r="160" spans="1:139" x14ac:dyDescent="0.35">
      <c r="A160" s="191">
        <f t="shared" si="17"/>
        <v>0</v>
      </c>
      <c r="B160" s="191">
        <f t="shared" si="19"/>
        <v>34</v>
      </c>
      <c r="C160" s="191"/>
      <c r="D160" s="191" t="s">
        <v>359</v>
      </c>
      <c r="E160" s="191"/>
      <c r="F160" s="191"/>
      <c r="G160" s="223">
        <f t="shared" ref="G160:V175" si="34">MIN(G$125,$A160)</f>
        <v>0</v>
      </c>
      <c r="H160" s="223">
        <f t="shared" si="34"/>
        <v>0</v>
      </c>
      <c r="I160" s="223">
        <f t="shared" si="34"/>
        <v>0</v>
      </c>
      <c r="J160" s="223">
        <f t="shared" si="34"/>
        <v>0</v>
      </c>
      <c r="K160" s="223">
        <f t="shared" si="34"/>
        <v>0</v>
      </c>
      <c r="L160" s="223">
        <f t="shared" si="34"/>
        <v>0</v>
      </c>
      <c r="M160" s="223">
        <f t="shared" si="34"/>
        <v>0</v>
      </c>
      <c r="N160" s="224">
        <f t="shared" si="34"/>
        <v>0</v>
      </c>
      <c r="O160" s="234">
        <f t="shared" si="34"/>
        <v>0</v>
      </c>
      <c r="P160" s="234">
        <f t="shared" si="34"/>
        <v>0</v>
      </c>
      <c r="Q160" s="234">
        <f t="shared" si="34"/>
        <v>0</v>
      </c>
      <c r="R160" s="235">
        <f t="shared" si="34"/>
        <v>0</v>
      </c>
      <c r="S160" s="235">
        <f t="shared" si="34"/>
        <v>0</v>
      </c>
      <c r="T160" s="235">
        <f t="shared" si="34"/>
        <v>0</v>
      </c>
      <c r="U160" s="235">
        <f t="shared" si="34"/>
        <v>0</v>
      </c>
      <c r="V160" s="235">
        <f t="shared" si="33"/>
        <v>0</v>
      </c>
      <c r="W160" s="226">
        <f t="shared" si="28"/>
        <v>0</v>
      </c>
      <c r="X160" s="226">
        <f t="shared" si="28"/>
        <v>0</v>
      </c>
      <c r="Y160" s="232">
        <f t="shared" si="28"/>
        <v>0</v>
      </c>
      <c r="Z160" s="232">
        <f t="shared" si="28"/>
        <v>0</v>
      </c>
      <c r="AA160" s="232">
        <f t="shared" si="28"/>
        <v>0</v>
      </c>
      <c r="AB160" s="233">
        <f t="shared" si="28"/>
        <v>0</v>
      </c>
      <c r="AC160" s="233">
        <f t="shared" si="28"/>
        <v>0</v>
      </c>
      <c r="AD160" s="232">
        <f t="shared" si="28"/>
        <v>0</v>
      </c>
      <c r="AE160" s="232">
        <f t="shared" si="28"/>
        <v>0</v>
      </c>
      <c r="AF160" s="232">
        <f t="shared" si="28"/>
        <v>0</v>
      </c>
      <c r="AG160" s="232">
        <f t="shared" si="28"/>
        <v>0</v>
      </c>
      <c r="AH160" s="232">
        <f t="shared" si="28"/>
        <v>0</v>
      </c>
      <c r="AI160" s="232">
        <f t="shared" si="28"/>
        <v>0</v>
      </c>
      <c r="AJ160" s="232">
        <f t="shared" si="28"/>
        <v>0</v>
      </c>
      <c r="AK160" s="226">
        <f t="shared" si="28"/>
        <v>0</v>
      </c>
      <c r="AL160" s="226">
        <f t="shared" si="28"/>
        <v>0</v>
      </c>
      <c r="AM160" s="226">
        <f t="shared" si="29"/>
        <v>0</v>
      </c>
      <c r="AN160" s="226">
        <f t="shared" si="29"/>
        <v>0</v>
      </c>
      <c r="AO160" s="226">
        <f t="shared" si="29"/>
        <v>0</v>
      </c>
      <c r="AP160" s="226">
        <f t="shared" si="29"/>
        <v>0</v>
      </c>
      <c r="AQ160" s="226">
        <f t="shared" si="29"/>
        <v>0</v>
      </c>
      <c r="AR160" s="226">
        <f t="shared" si="29"/>
        <v>0</v>
      </c>
      <c r="AS160" s="226">
        <f t="shared" si="29"/>
        <v>0</v>
      </c>
      <c r="AT160" s="226">
        <f t="shared" si="29"/>
        <v>0</v>
      </c>
      <c r="AU160" s="226">
        <f t="shared" si="29"/>
        <v>0</v>
      </c>
      <c r="AV160" s="226">
        <f t="shared" si="29"/>
        <v>0</v>
      </c>
      <c r="AW160" s="223">
        <f t="shared" si="29"/>
        <v>0</v>
      </c>
      <c r="AX160" s="223">
        <f t="shared" si="29"/>
        <v>0</v>
      </c>
      <c r="AY160" s="223">
        <f t="shared" si="29"/>
        <v>0</v>
      </c>
      <c r="AZ160" s="223">
        <f t="shared" si="29"/>
        <v>0</v>
      </c>
      <c r="BA160" s="223">
        <f t="shared" si="29"/>
        <v>0</v>
      </c>
      <c r="BB160" s="223">
        <f t="shared" si="29"/>
        <v>0</v>
      </c>
      <c r="BC160" s="223">
        <f t="shared" si="30"/>
        <v>0</v>
      </c>
      <c r="BD160" s="223">
        <f t="shared" si="30"/>
        <v>0</v>
      </c>
      <c r="BE160" s="223">
        <f t="shared" si="30"/>
        <v>0</v>
      </c>
      <c r="BF160" s="223">
        <f t="shared" si="30"/>
        <v>0</v>
      </c>
      <c r="BG160" s="223">
        <f t="shared" si="30"/>
        <v>0</v>
      </c>
      <c r="BH160" s="223">
        <f t="shared" si="30"/>
        <v>0</v>
      </c>
      <c r="BI160" s="223">
        <f t="shared" si="30"/>
        <v>0</v>
      </c>
      <c r="BJ160" s="223">
        <f t="shared" si="30"/>
        <v>0</v>
      </c>
      <c r="BK160" s="223">
        <f t="shared" si="30"/>
        <v>0</v>
      </c>
      <c r="BL160" s="223">
        <f t="shared" si="30"/>
        <v>0</v>
      </c>
      <c r="BM160" s="223">
        <f t="shared" si="30"/>
        <v>0</v>
      </c>
      <c r="BN160" s="223">
        <f t="shared" si="30"/>
        <v>0</v>
      </c>
      <c r="BO160" s="223">
        <f t="shared" si="30"/>
        <v>0</v>
      </c>
      <c r="BP160" s="223">
        <f t="shared" si="30"/>
        <v>0</v>
      </c>
      <c r="BQ160" s="223">
        <f t="shared" si="30"/>
        <v>0</v>
      </c>
      <c r="BR160" s="223">
        <f t="shared" si="30"/>
        <v>0</v>
      </c>
      <c r="BS160" s="223">
        <f t="shared" si="31"/>
        <v>0</v>
      </c>
      <c r="BT160" s="223">
        <f t="shared" si="31"/>
        <v>0</v>
      </c>
      <c r="BU160" s="223">
        <f t="shared" si="31"/>
        <v>0</v>
      </c>
      <c r="BV160" s="223">
        <f t="shared" si="31"/>
        <v>0</v>
      </c>
      <c r="BW160" s="223">
        <f t="shared" si="31"/>
        <v>0</v>
      </c>
      <c r="BX160" s="223">
        <f t="shared" si="31"/>
        <v>0</v>
      </c>
      <c r="BY160" s="223">
        <f t="shared" si="31"/>
        <v>0</v>
      </c>
      <c r="BZ160" s="223">
        <f t="shared" si="31"/>
        <v>0</v>
      </c>
      <c r="CA160" s="223">
        <f t="shared" si="31"/>
        <v>0</v>
      </c>
      <c r="CB160" s="223">
        <f t="shared" si="31"/>
        <v>0</v>
      </c>
      <c r="CC160" s="223">
        <f t="shared" si="31"/>
        <v>0</v>
      </c>
      <c r="CD160" s="223">
        <f t="shared" si="31"/>
        <v>0</v>
      </c>
      <c r="CE160" s="223">
        <f t="shared" si="31"/>
        <v>0</v>
      </c>
      <c r="CF160" s="223">
        <f t="shared" si="31"/>
        <v>0</v>
      </c>
      <c r="CG160" s="223">
        <f t="shared" si="31"/>
        <v>0</v>
      </c>
      <c r="CH160" s="223">
        <f t="shared" si="31"/>
        <v>0</v>
      </c>
      <c r="CI160" s="223">
        <f t="shared" si="32"/>
        <v>0</v>
      </c>
      <c r="CJ160" s="223">
        <f t="shared" si="32"/>
        <v>0</v>
      </c>
      <c r="CK160" s="223">
        <f t="shared" si="32"/>
        <v>0</v>
      </c>
      <c r="CL160" s="223">
        <f t="shared" si="32"/>
        <v>0</v>
      </c>
      <c r="CM160" s="223">
        <f t="shared" si="32"/>
        <v>0</v>
      </c>
      <c r="CN160" s="223">
        <f t="shared" si="32"/>
        <v>0</v>
      </c>
      <c r="CO160" s="223">
        <f t="shared" si="32"/>
        <v>0</v>
      </c>
      <c r="CP160" s="223">
        <f t="shared" si="32"/>
        <v>0</v>
      </c>
      <c r="CQ160" s="223">
        <f t="shared" si="32"/>
        <v>0</v>
      </c>
      <c r="CR160" s="223">
        <f t="shared" si="32"/>
        <v>0</v>
      </c>
      <c r="CS160" s="223">
        <f t="shared" si="32"/>
        <v>0</v>
      </c>
      <c r="CT160" s="223">
        <f t="shared" si="32"/>
        <v>0</v>
      </c>
      <c r="CU160" s="223">
        <f t="shared" si="32"/>
        <v>0</v>
      </c>
      <c r="CV160" s="223">
        <f t="shared" si="32"/>
        <v>0</v>
      </c>
      <c r="CW160" s="223">
        <f t="shared" si="32"/>
        <v>0</v>
      </c>
      <c r="CX160" s="223">
        <f t="shared" si="32"/>
        <v>0</v>
      </c>
      <c r="CY160" s="223">
        <f t="shared" si="25"/>
        <v>0</v>
      </c>
      <c r="CZ160" s="223">
        <f t="shared" si="25"/>
        <v>0</v>
      </c>
      <c r="DA160" s="223">
        <f t="shared" si="25"/>
        <v>0</v>
      </c>
      <c r="DB160" s="191"/>
      <c r="DC160" s="191"/>
      <c r="DD160" s="191"/>
      <c r="DE160" s="191"/>
      <c r="DF160" s="191"/>
      <c r="DG160" s="191"/>
      <c r="DH160" s="191"/>
      <c r="DI160" s="191"/>
      <c r="DJ160" s="191"/>
      <c r="DK160" s="191"/>
      <c r="DL160" s="191"/>
      <c r="DM160" s="191"/>
      <c r="DN160" s="191"/>
      <c r="DO160" s="191"/>
      <c r="DP160" s="191"/>
      <c r="DQ160" s="191"/>
      <c r="DR160" s="191"/>
      <c r="DS160" s="230" t="str">
        <f t="shared" ref="DS160:DS191" si="35">IF($C$111=$B$112,C159,IF($C$111=$B$113,D159,IF($C$111=$B$114,E159,"")))</f>
        <v>17N</v>
      </c>
      <c r="DT160" s="191"/>
      <c r="DU160" s="191"/>
      <c r="DV160" s="191"/>
      <c r="DW160" s="191"/>
      <c r="DX160" s="191"/>
      <c r="DY160" s="191"/>
      <c r="DZ160" s="191"/>
      <c r="EA160" s="231" t="str">
        <f>IF($C$111=$B$112,AM$121,IF($C$111=$B$113,AM$122,IF($C$111=$B$114,AM$123,"")))</f>
        <v>9E</v>
      </c>
      <c r="EB160" s="191"/>
      <c r="EC160" s="191"/>
      <c r="ED160" s="191"/>
      <c r="EE160" s="191"/>
      <c r="EF160" s="191"/>
      <c r="EG160" s="191"/>
      <c r="EH160" s="191"/>
      <c r="EI160" s="191"/>
    </row>
    <row r="161" spans="1:139" x14ac:dyDescent="0.35">
      <c r="A161" s="191">
        <f t="shared" si="17"/>
        <v>0</v>
      </c>
      <c r="B161" s="191">
        <f t="shared" si="19"/>
        <v>35</v>
      </c>
      <c r="C161" s="191"/>
      <c r="D161" s="191" t="s">
        <v>361</v>
      </c>
      <c r="E161" s="191"/>
      <c r="F161" s="191"/>
      <c r="G161" s="223">
        <f t="shared" si="34"/>
        <v>0</v>
      </c>
      <c r="H161" s="223">
        <f t="shared" si="34"/>
        <v>0</v>
      </c>
      <c r="I161" s="223">
        <f t="shared" si="34"/>
        <v>0</v>
      </c>
      <c r="J161" s="223">
        <f t="shared" si="34"/>
        <v>0</v>
      </c>
      <c r="K161" s="223">
        <f t="shared" si="34"/>
        <v>0</v>
      </c>
      <c r="L161" s="223">
        <f t="shared" si="34"/>
        <v>0</v>
      </c>
      <c r="M161" s="223">
        <f t="shared" si="34"/>
        <v>0</v>
      </c>
      <c r="N161" s="224">
        <f t="shared" si="34"/>
        <v>0</v>
      </c>
      <c r="O161" s="234">
        <f t="shared" si="34"/>
        <v>0</v>
      </c>
      <c r="P161" s="234">
        <f t="shared" si="34"/>
        <v>0</v>
      </c>
      <c r="Q161" s="234">
        <f t="shared" si="34"/>
        <v>0</v>
      </c>
      <c r="R161" s="235">
        <f t="shared" si="34"/>
        <v>0</v>
      </c>
      <c r="S161" s="235">
        <f t="shared" si="34"/>
        <v>0</v>
      </c>
      <c r="T161" s="235">
        <f t="shared" si="34"/>
        <v>0</v>
      </c>
      <c r="U161" s="235">
        <f t="shared" si="34"/>
        <v>0</v>
      </c>
      <c r="V161" s="235">
        <f t="shared" si="33"/>
        <v>0</v>
      </c>
      <c r="W161" s="235">
        <f t="shared" si="28"/>
        <v>0</v>
      </c>
      <c r="X161" s="235">
        <f t="shared" si="28"/>
        <v>0</v>
      </c>
      <c r="Y161" s="235">
        <f t="shared" si="28"/>
        <v>0</v>
      </c>
      <c r="Z161" s="232">
        <f t="shared" si="28"/>
        <v>0</v>
      </c>
      <c r="AA161" s="232">
        <f t="shared" si="28"/>
        <v>0</v>
      </c>
      <c r="AB161" s="233">
        <f t="shared" si="28"/>
        <v>0</v>
      </c>
      <c r="AC161" s="233">
        <f t="shared" si="28"/>
        <v>0</v>
      </c>
      <c r="AD161" s="232">
        <f t="shared" si="28"/>
        <v>0</v>
      </c>
      <c r="AE161" s="232">
        <f t="shared" si="28"/>
        <v>0</v>
      </c>
      <c r="AF161" s="232">
        <f t="shared" si="28"/>
        <v>0</v>
      </c>
      <c r="AG161" s="232">
        <f t="shared" si="28"/>
        <v>0</v>
      </c>
      <c r="AH161" s="232">
        <f t="shared" si="28"/>
        <v>0</v>
      </c>
      <c r="AI161" s="232">
        <f t="shared" si="28"/>
        <v>0</v>
      </c>
      <c r="AJ161" s="232">
        <f t="shared" si="28"/>
        <v>0</v>
      </c>
      <c r="AK161" s="232">
        <f t="shared" si="28"/>
        <v>0</v>
      </c>
      <c r="AL161" s="226">
        <f t="shared" si="28"/>
        <v>0</v>
      </c>
      <c r="AM161" s="226">
        <f t="shared" si="29"/>
        <v>0</v>
      </c>
      <c r="AN161" s="226">
        <f t="shared" si="29"/>
        <v>0</v>
      </c>
      <c r="AO161" s="226">
        <f t="shared" si="29"/>
        <v>0</v>
      </c>
      <c r="AP161" s="226">
        <f t="shared" si="29"/>
        <v>0</v>
      </c>
      <c r="AQ161" s="226">
        <f t="shared" si="29"/>
        <v>0</v>
      </c>
      <c r="AR161" s="226">
        <f t="shared" si="29"/>
        <v>0</v>
      </c>
      <c r="AS161" s="226">
        <f t="shared" si="29"/>
        <v>0</v>
      </c>
      <c r="AT161" s="226">
        <f t="shared" si="29"/>
        <v>0</v>
      </c>
      <c r="AU161" s="226">
        <f t="shared" si="29"/>
        <v>0</v>
      </c>
      <c r="AV161" s="226">
        <f t="shared" si="29"/>
        <v>0</v>
      </c>
      <c r="AW161" s="223">
        <f t="shared" si="29"/>
        <v>0</v>
      </c>
      <c r="AX161" s="223">
        <f t="shared" si="29"/>
        <v>0</v>
      </c>
      <c r="AY161" s="223">
        <f t="shared" si="29"/>
        <v>0</v>
      </c>
      <c r="AZ161" s="223">
        <f t="shared" si="29"/>
        <v>0</v>
      </c>
      <c r="BA161" s="223">
        <f t="shared" si="29"/>
        <v>0</v>
      </c>
      <c r="BB161" s="223">
        <f t="shared" si="29"/>
        <v>0</v>
      </c>
      <c r="BC161" s="223">
        <f t="shared" si="30"/>
        <v>0</v>
      </c>
      <c r="BD161" s="223">
        <f t="shared" si="30"/>
        <v>0</v>
      </c>
      <c r="BE161" s="223">
        <f t="shared" si="30"/>
        <v>0</v>
      </c>
      <c r="BF161" s="223">
        <f t="shared" si="30"/>
        <v>0</v>
      </c>
      <c r="BG161" s="223">
        <f t="shared" si="30"/>
        <v>0</v>
      </c>
      <c r="BH161" s="223">
        <f t="shared" si="30"/>
        <v>0</v>
      </c>
      <c r="BI161" s="223">
        <f t="shared" si="30"/>
        <v>0</v>
      </c>
      <c r="BJ161" s="223">
        <f t="shared" si="30"/>
        <v>0</v>
      </c>
      <c r="BK161" s="223">
        <f t="shared" si="30"/>
        <v>0</v>
      </c>
      <c r="BL161" s="223">
        <f t="shared" si="30"/>
        <v>0</v>
      </c>
      <c r="BM161" s="223">
        <f t="shared" si="30"/>
        <v>0</v>
      </c>
      <c r="BN161" s="223">
        <f t="shared" si="30"/>
        <v>0</v>
      </c>
      <c r="BO161" s="223">
        <f t="shared" si="30"/>
        <v>0</v>
      </c>
      <c r="BP161" s="223">
        <f t="shared" si="30"/>
        <v>0</v>
      </c>
      <c r="BQ161" s="223">
        <f t="shared" si="30"/>
        <v>0</v>
      </c>
      <c r="BR161" s="223">
        <f t="shared" si="30"/>
        <v>0</v>
      </c>
      <c r="BS161" s="223">
        <f t="shared" si="31"/>
        <v>0</v>
      </c>
      <c r="BT161" s="223">
        <f t="shared" si="31"/>
        <v>0</v>
      </c>
      <c r="BU161" s="223">
        <f t="shared" si="31"/>
        <v>0</v>
      </c>
      <c r="BV161" s="223">
        <f t="shared" si="31"/>
        <v>0</v>
      </c>
      <c r="BW161" s="223">
        <f t="shared" si="31"/>
        <v>0</v>
      </c>
      <c r="BX161" s="223">
        <f t="shared" si="31"/>
        <v>0</v>
      </c>
      <c r="BY161" s="223">
        <f t="shared" si="31"/>
        <v>0</v>
      </c>
      <c r="BZ161" s="223">
        <f t="shared" si="31"/>
        <v>0</v>
      </c>
      <c r="CA161" s="223">
        <f t="shared" si="31"/>
        <v>0</v>
      </c>
      <c r="CB161" s="223">
        <f t="shared" si="31"/>
        <v>0</v>
      </c>
      <c r="CC161" s="223">
        <f t="shared" si="31"/>
        <v>0</v>
      </c>
      <c r="CD161" s="223">
        <f t="shared" si="31"/>
        <v>0</v>
      </c>
      <c r="CE161" s="223">
        <f t="shared" si="31"/>
        <v>0</v>
      </c>
      <c r="CF161" s="223">
        <f t="shared" si="31"/>
        <v>0</v>
      </c>
      <c r="CG161" s="223">
        <f t="shared" si="31"/>
        <v>0</v>
      </c>
      <c r="CH161" s="223">
        <f t="shared" si="31"/>
        <v>0</v>
      </c>
      <c r="CI161" s="223">
        <f t="shared" si="32"/>
        <v>0</v>
      </c>
      <c r="CJ161" s="223">
        <f t="shared" si="32"/>
        <v>0</v>
      </c>
      <c r="CK161" s="223">
        <f t="shared" si="32"/>
        <v>0</v>
      </c>
      <c r="CL161" s="223">
        <f t="shared" si="32"/>
        <v>0</v>
      </c>
      <c r="CM161" s="223">
        <f t="shared" si="32"/>
        <v>0</v>
      </c>
      <c r="CN161" s="223">
        <f t="shared" si="32"/>
        <v>0</v>
      </c>
      <c r="CO161" s="223">
        <f t="shared" si="32"/>
        <v>0</v>
      </c>
      <c r="CP161" s="223">
        <f t="shared" si="32"/>
        <v>0</v>
      </c>
      <c r="CQ161" s="223">
        <f t="shared" si="32"/>
        <v>0</v>
      </c>
      <c r="CR161" s="223">
        <f t="shared" si="32"/>
        <v>0</v>
      </c>
      <c r="CS161" s="223">
        <f t="shared" si="32"/>
        <v>0</v>
      </c>
      <c r="CT161" s="223">
        <f t="shared" si="32"/>
        <v>0</v>
      </c>
      <c r="CU161" s="223">
        <f t="shared" si="32"/>
        <v>0</v>
      </c>
      <c r="CV161" s="223">
        <f t="shared" si="32"/>
        <v>0</v>
      </c>
      <c r="CW161" s="223">
        <f t="shared" si="32"/>
        <v>0</v>
      </c>
      <c r="CX161" s="223">
        <f t="shared" si="32"/>
        <v>0</v>
      </c>
      <c r="CY161" s="223">
        <f t="shared" si="25"/>
        <v>0</v>
      </c>
      <c r="CZ161" s="223">
        <f t="shared" si="25"/>
        <v>0</v>
      </c>
      <c r="DA161" s="223">
        <f t="shared" si="25"/>
        <v>0</v>
      </c>
      <c r="DB161" s="191"/>
      <c r="DC161" s="191"/>
      <c r="DD161" s="191"/>
      <c r="DE161" s="191"/>
      <c r="DF161" s="191"/>
      <c r="DG161" s="191"/>
      <c r="DH161" s="191"/>
      <c r="DI161" s="191"/>
      <c r="DJ161" s="191"/>
      <c r="DK161" s="191"/>
      <c r="DL161" s="191"/>
      <c r="DM161" s="191"/>
      <c r="DN161" s="191"/>
      <c r="DO161" s="191"/>
      <c r="DP161" s="191"/>
      <c r="DQ161" s="191"/>
      <c r="DR161" s="191"/>
      <c r="DS161" s="230" t="str">
        <f t="shared" si="35"/>
        <v>16N</v>
      </c>
      <c r="DT161" s="191"/>
      <c r="DU161" s="191"/>
      <c r="DV161" s="191"/>
      <c r="DW161" s="191"/>
      <c r="DX161" s="191"/>
      <c r="DY161" s="191"/>
      <c r="DZ161" s="191"/>
      <c r="EA161" s="231" t="str">
        <f>IF($C$111=$B$112,AN$121,IF($C$111=$B$113,AN$122,IF($C$111=$B$114,AN$123,"")))</f>
        <v>10E</v>
      </c>
      <c r="EB161" s="191"/>
      <c r="EC161" s="191"/>
      <c r="ED161" s="191"/>
      <c r="EE161" s="191"/>
      <c r="EF161" s="191"/>
      <c r="EG161" s="191"/>
      <c r="EH161" s="191"/>
      <c r="EI161" s="191"/>
    </row>
    <row r="162" spans="1:139" x14ac:dyDescent="0.35">
      <c r="A162" s="191">
        <f t="shared" si="17"/>
        <v>0</v>
      </c>
      <c r="B162" s="191">
        <f t="shared" si="19"/>
        <v>36</v>
      </c>
      <c r="C162" s="191"/>
      <c r="D162" s="191" t="s">
        <v>363</v>
      </c>
      <c r="E162" s="191"/>
      <c r="F162" s="191"/>
      <c r="G162" s="223">
        <f t="shared" si="34"/>
        <v>0</v>
      </c>
      <c r="H162" s="223">
        <f t="shared" si="34"/>
        <v>0</v>
      </c>
      <c r="I162" s="223">
        <f t="shared" si="34"/>
        <v>0</v>
      </c>
      <c r="J162" s="223">
        <f t="shared" si="34"/>
        <v>0</v>
      </c>
      <c r="K162" s="223">
        <f t="shared" si="34"/>
        <v>0</v>
      </c>
      <c r="L162" s="223">
        <f t="shared" si="34"/>
        <v>0</v>
      </c>
      <c r="M162" s="223">
        <f t="shared" si="34"/>
        <v>0</v>
      </c>
      <c r="N162" s="224">
        <f t="shared" si="34"/>
        <v>0</v>
      </c>
      <c r="O162" s="224">
        <f t="shared" si="34"/>
        <v>0</v>
      </c>
      <c r="P162" s="234">
        <f t="shared" si="34"/>
        <v>0</v>
      </c>
      <c r="Q162" s="234">
        <f t="shared" si="34"/>
        <v>0</v>
      </c>
      <c r="R162" s="235">
        <f t="shared" si="34"/>
        <v>0</v>
      </c>
      <c r="S162" s="235">
        <f t="shared" si="34"/>
        <v>0</v>
      </c>
      <c r="T162" s="235">
        <f t="shared" si="34"/>
        <v>0</v>
      </c>
      <c r="U162" s="235">
        <f t="shared" si="34"/>
        <v>0</v>
      </c>
      <c r="V162" s="235">
        <f t="shared" si="33"/>
        <v>0</v>
      </c>
      <c r="W162" s="235">
        <f t="shared" si="28"/>
        <v>0</v>
      </c>
      <c r="X162" s="235">
        <f t="shared" si="28"/>
        <v>0</v>
      </c>
      <c r="Y162" s="235">
        <f t="shared" si="28"/>
        <v>0</v>
      </c>
      <c r="Z162" s="235">
        <f t="shared" si="28"/>
        <v>0</v>
      </c>
      <c r="AA162" s="232">
        <f t="shared" si="28"/>
        <v>0</v>
      </c>
      <c r="AB162" s="233">
        <f t="shared" si="28"/>
        <v>0</v>
      </c>
      <c r="AC162" s="233">
        <f t="shared" si="28"/>
        <v>0</v>
      </c>
      <c r="AD162" s="233">
        <f t="shared" si="28"/>
        <v>0</v>
      </c>
      <c r="AE162" s="233">
        <f t="shared" si="28"/>
        <v>0</v>
      </c>
      <c r="AF162" s="233">
        <f t="shared" si="28"/>
        <v>0</v>
      </c>
      <c r="AG162" s="233">
        <f t="shared" si="28"/>
        <v>0</v>
      </c>
      <c r="AH162" s="232">
        <f t="shared" si="28"/>
        <v>0</v>
      </c>
      <c r="AI162" s="232">
        <f t="shared" si="28"/>
        <v>0</v>
      </c>
      <c r="AJ162" s="232">
        <f t="shared" si="28"/>
        <v>0</v>
      </c>
      <c r="AK162" s="232">
        <f t="shared" si="28"/>
        <v>0</v>
      </c>
      <c r="AL162" s="226">
        <f t="shared" si="28"/>
        <v>0</v>
      </c>
      <c r="AM162" s="226">
        <f t="shared" si="29"/>
        <v>0</v>
      </c>
      <c r="AN162" s="226">
        <f t="shared" si="29"/>
        <v>0</v>
      </c>
      <c r="AO162" s="226">
        <f t="shared" si="29"/>
        <v>0</v>
      </c>
      <c r="AP162" s="226">
        <f t="shared" si="29"/>
        <v>0</v>
      </c>
      <c r="AQ162" s="226">
        <f t="shared" si="29"/>
        <v>0</v>
      </c>
      <c r="AR162" s="226">
        <f t="shared" si="29"/>
        <v>0</v>
      </c>
      <c r="AS162" s="226">
        <f t="shared" si="29"/>
        <v>0</v>
      </c>
      <c r="AT162" s="226">
        <f t="shared" si="29"/>
        <v>0</v>
      </c>
      <c r="AU162" s="226">
        <f t="shared" si="29"/>
        <v>0</v>
      </c>
      <c r="AV162" s="226">
        <f t="shared" si="29"/>
        <v>0</v>
      </c>
      <c r="AW162" s="223">
        <f t="shared" si="29"/>
        <v>0</v>
      </c>
      <c r="AX162" s="223">
        <f t="shared" si="29"/>
        <v>0</v>
      </c>
      <c r="AY162" s="223">
        <f t="shared" si="29"/>
        <v>0</v>
      </c>
      <c r="AZ162" s="223">
        <f t="shared" si="29"/>
        <v>0</v>
      </c>
      <c r="BA162" s="223">
        <f t="shared" si="29"/>
        <v>0</v>
      </c>
      <c r="BB162" s="223">
        <f t="shared" si="29"/>
        <v>0</v>
      </c>
      <c r="BC162" s="223">
        <f t="shared" si="30"/>
        <v>0</v>
      </c>
      <c r="BD162" s="223">
        <f t="shared" si="30"/>
        <v>0</v>
      </c>
      <c r="BE162" s="223">
        <f t="shared" si="30"/>
        <v>0</v>
      </c>
      <c r="BF162" s="223">
        <f t="shared" si="30"/>
        <v>0</v>
      </c>
      <c r="BG162" s="223">
        <f t="shared" si="30"/>
        <v>0</v>
      </c>
      <c r="BH162" s="223">
        <f t="shared" si="30"/>
        <v>0</v>
      </c>
      <c r="BI162" s="223">
        <f t="shared" si="30"/>
        <v>0</v>
      </c>
      <c r="BJ162" s="223">
        <f t="shared" si="30"/>
        <v>0</v>
      </c>
      <c r="BK162" s="223">
        <f t="shared" si="30"/>
        <v>0</v>
      </c>
      <c r="BL162" s="223">
        <f t="shared" si="30"/>
        <v>0</v>
      </c>
      <c r="BM162" s="223">
        <f t="shared" si="30"/>
        <v>0</v>
      </c>
      <c r="BN162" s="223">
        <f t="shared" si="30"/>
        <v>0</v>
      </c>
      <c r="BO162" s="223">
        <f t="shared" si="30"/>
        <v>0</v>
      </c>
      <c r="BP162" s="223">
        <f t="shared" si="30"/>
        <v>0</v>
      </c>
      <c r="BQ162" s="223">
        <f t="shared" si="30"/>
        <v>0</v>
      </c>
      <c r="BR162" s="223">
        <f t="shared" si="30"/>
        <v>0</v>
      </c>
      <c r="BS162" s="223">
        <f t="shared" si="31"/>
        <v>0</v>
      </c>
      <c r="BT162" s="223">
        <f t="shared" si="31"/>
        <v>0</v>
      </c>
      <c r="BU162" s="223">
        <f t="shared" si="31"/>
        <v>0</v>
      </c>
      <c r="BV162" s="223">
        <f t="shared" si="31"/>
        <v>0</v>
      </c>
      <c r="BW162" s="223">
        <f t="shared" si="31"/>
        <v>0</v>
      </c>
      <c r="BX162" s="223">
        <f t="shared" si="31"/>
        <v>0</v>
      </c>
      <c r="BY162" s="223">
        <f t="shared" si="31"/>
        <v>0</v>
      </c>
      <c r="BZ162" s="223">
        <f t="shared" si="31"/>
        <v>0</v>
      </c>
      <c r="CA162" s="223">
        <f t="shared" si="31"/>
        <v>0</v>
      </c>
      <c r="CB162" s="223">
        <f t="shared" si="31"/>
        <v>0</v>
      </c>
      <c r="CC162" s="223">
        <f t="shared" si="31"/>
        <v>0</v>
      </c>
      <c r="CD162" s="223">
        <f t="shared" si="31"/>
        <v>0</v>
      </c>
      <c r="CE162" s="223">
        <f t="shared" si="31"/>
        <v>0</v>
      </c>
      <c r="CF162" s="223">
        <f t="shared" si="31"/>
        <v>0</v>
      </c>
      <c r="CG162" s="223">
        <f t="shared" si="31"/>
        <v>0</v>
      </c>
      <c r="CH162" s="223">
        <f t="shared" si="31"/>
        <v>0</v>
      </c>
      <c r="CI162" s="223">
        <f t="shared" si="32"/>
        <v>0</v>
      </c>
      <c r="CJ162" s="223">
        <f t="shared" si="32"/>
        <v>0</v>
      </c>
      <c r="CK162" s="223">
        <f t="shared" si="32"/>
        <v>0</v>
      </c>
      <c r="CL162" s="223">
        <f t="shared" si="32"/>
        <v>0</v>
      </c>
      <c r="CM162" s="223">
        <f t="shared" si="32"/>
        <v>0</v>
      </c>
      <c r="CN162" s="223">
        <f t="shared" si="32"/>
        <v>0</v>
      </c>
      <c r="CO162" s="223">
        <f t="shared" si="32"/>
        <v>0</v>
      </c>
      <c r="CP162" s="223">
        <f t="shared" si="32"/>
        <v>0</v>
      </c>
      <c r="CQ162" s="223">
        <f t="shared" si="32"/>
        <v>0</v>
      </c>
      <c r="CR162" s="223">
        <f t="shared" si="32"/>
        <v>0</v>
      </c>
      <c r="CS162" s="223">
        <f t="shared" si="32"/>
        <v>0</v>
      </c>
      <c r="CT162" s="223">
        <f t="shared" si="32"/>
        <v>0</v>
      </c>
      <c r="CU162" s="223">
        <f t="shared" si="32"/>
        <v>0</v>
      </c>
      <c r="CV162" s="223">
        <f t="shared" si="32"/>
        <v>0</v>
      </c>
      <c r="CW162" s="223">
        <f t="shared" si="32"/>
        <v>0</v>
      </c>
      <c r="CX162" s="223">
        <f t="shared" si="32"/>
        <v>0</v>
      </c>
      <c r="CY162" s="223">
        <f t="shared" ref="CY162:DA181" si="36">MIN(CY$125,$A162)</f>
        <v>0</v>
      </c>
      <c r="CZ162" s="223">
        <f t="shared" si="36"/>
        <v>0</v>
      </c>
      <c r="DA162" s="223">
        <f t="shared" si="36"/>
        <v>0</v>
      </c>
      <c r="DB162" s="191"/>
      <c r="DC162" s="191"/>
      <c r="DD162" s="191"/>
      <c r="DE162" s="191"/>
      <c r="DF162" s="191"/>
      <c r="DG162" s="191"/>
      <c r="DH162" s="191"/>
      <c r="DI162" s="191"/>
      <c r="DJ162" s="191"/>
      <c r="DK162" s="191"/>
      <c r="DL162" s="191"/>
      <c r="DM162" s="191"/>
      <c r="DN162" s="191"/>
      <c r="DO162" s="191"/>
      <c r="DP162" s="191"/>
      <c r="DQ162" s="191"/>
      <c r="DR162" s="191"/>
      <c r="DS162" s="230" t="str">
        <f t="shared" si="35"/>
        <v>15N</v>
      </c>
      <c r="DT162" s="191"/>
      <c r="DU162" s="191"/>
      <c r="DV162" s="191"/>
      <c r="DW162" s="191"/>
      <c r="DX162" s="191"/>
      <c r="DY162" s="191"/>
      <c r="DZ162" s="191"/>
      <c r="EA162" s="231" t="str">
        <f>IF($C$111=$B$112,AO$121,IF($C$111=$B$113,AO$122,IF($C$111=$B$114,AO$123,"")))</f>
        <v>11E</v>
      </c>
      <c r="EB162" s="191"/>
      <c r="EC162" s="191"/>
      <c r="ED162" s="191"/>
      <c r="EE162" s="191"/>
      <c r="EF162" s="191"/>
      <c r="EG162" s="191"/>
      <c r="EH162" s="191"/>
      <c r="EI162" s="191"/>
    </row>
    <row r="163" spans="1:139" x14ac:dyDescent="0.35">
      <c r="A163" s="191">
        <f t="shared" si="17"/>
        <v>0</v>
      </c>
      <c r="B163" s="191">
        <f t="shared" si="19"/>
        <v>37</v>
      </c>
      <c r="C163" s="191"/>
      <c r="D163" s="191" t="s">
        <v>365</v>
      </c>
      <c r="E163" s="191"/>
      <c r="F163" s="191"/>
      <c r="G163" s="223">
        <f t="shared" si="34"/>
        <v>0</v>
      </c>
      <c r="H163" s="223">
        <f t="shared" si="34"/>
        <v>0</v>
      </c>
      <c r="I163" s="223">
        <f t="shared" si="34"/>
        <v>0</v>
      </c>
      <c r="J163" s="223">
        <f t="shared" si="34"/>
        <v>0</v>
      </c>
      <c r="K163" s="223">
        <f t="shared" si="34"/>
        <v>0</v>
      </c>
      <c r="L163" s="223">
        <f t="shared" si="34"/>
        <v>0</v>
      </c>
      <c r="M163" s="223">
        <f t="shared" si="34"/>
        <v>0</v>
      </c>
      <c r="N163" s="224">
        <f t="shared" si="34"/>
        <v>0</v>
      </c>
      <c r="O163" s="224">
        <f t="shared" si="34"/>
        <v>0</v>
      </c>
      <c r="P163" s="234">
        <f t="shared" si="34"/>
        <v>0</v>
      </c>
      <c r="Q163" s="234">
        <f t="shared" si="34"/>
        <v>0</v>
      </c>
      <c r="R163" s="234">
        <f t="shared" si="34"/>
        <v>0</v>
      </c>
      <c r="S163" s="235">
        <f t="shared" si="34"/>
        <v>0</v>
      </c>
      <c r="T163" s="235">
        <f t="shared" si="34"/>
        <v>0</v>
      </c>
      <c r="U163" s="235">
        <f t="shared" si="34"/>
        <v>0</v>
      </c>
      <c r="V163" s="235">
        <f t="shared" si="33"/>
        <v>0</v>
      </c>
      <c r="W163" s="235">
        <f t="shared" si="28"/>
        <v>0</v>
      </c>
      <c r="X163" s="235">
        <f t="shared" si="28"/>
        <v>0</v>
      </c>
      <c r="Y163" s="235">
        <f t="shared" si="28"/>
        <v>0</v>
      </c>
      <c r="Z163" s="235">
        <f t="shared" si="28"/>
        <v>0</v>
      </c>
      <c r="AA163" s="232">
        <f t="shared" si="28"/>
        <v>0</v>
      </c>
      <c r="AB163" s="232">
        <f t="shared" si="28"/>
        <v>0</v>
      </c>
      <c r="AC163" s="233">
        <f t="shared" si="28"/>
        <v>0</v>
      </c>
      <c r="AD163" s="233">
        <f t="shared" si="28"/>
        <v>0</v>
      </c>
      <c r="AE163" s="233">
        <f t="shared" si="28"/>
        <v>0</v>
      </c>
      <c r="AF163" s="233">
        <f t="shared" si="28"/>
        <v>0</v>
      </c>
      <c r="AG163" s="233">
        <f t="shared" si="28"/>
        <v>0</v>
      </c>
      <c r="AH163" s="233">
        <f t="shared" si="28"/>
        <v>0</v>
      </c>
      <c r="AI163" s="232">
        <f t="shared" si="28"/>
        <v>0</v>
      </c>
      <c r="AJ163" s="232">
        <f t="shared" si="28"/>
        <v>0</v>
      </c>
      <c r="AK163" s="232">
        <f t="shared" si="28"/>
        <v>0</v>
      </c>
      <c r="AL163" s="232">
        <f t="shared" si="28"/>
        <v>0</v>
      </c>
      <c r="AM163" s="226">
        <f t="shared" si="29"/>
        <v>0</v>
      </c>
      <c r="AN163" s="226">
        <f t="shared" si="29"/>
        <v>0</v>
      </c>
      <c r="AO163" s="226">
        <f t="shared" si="29"/>
        <v>0</v>
      </c>
      <c r="AP163" s="226">
        <f t="shared" si="29"/>
        <v>0</v>
      </c>
      <c r="AQ163" s="226">
        <f t="shared" si="29"/>
        <v>0</v>
      </c>
      <c r="AR163" s="226">
        <f t="shared" si="29"/>
        <v>0</v>
      </c>
      <c r="AS163" s="226">
        <f t="shared" si="29"/>
        <v>0</v>
      </c>
      <c r="AT163" s="226">
        <f t="shared" si="29"/>
        <v>0</v>
      </c>
      <c r="AU163" s="226">
        <f t="shared" si="29"/>
        <v>0</v>
      </c>
      <c r="AV163" s="236">
        <f t="shared" si="29"/>
        <v>0</v>
      </c>
      <c r="AW163" s="223">
        <f t="shared" si="29"/>
        <v>0</v>
      </c>
      <c r="AX163" s="223">
        <f t="shared" si="29"/>
        <v>0</v>
      </c>
      <c r="AY163" s="223">
        <f t="shared" si="29"/>
        <v>0</v>
      </c>
      <c r="AZ163" s="223">
        <f t="shared" si="29"/>
        <v>0</v>
      </c>
      <c r="BA163" s="223">
        <f t="shared" si="29"/>
        <v>0</v>
      </c>
      <c r="BB163" s="223">
        <f t="shared" si="29"/>
        <v>0</v>
      </c>
      <c r="BC163" s="223">
        <f t="shared" si="30"/>
        <v>0</v>
      </c>
      <c r="BD163" s="223">
        <f t="shared" si="30"/>
        <v>0</v>
      </c>
      <c r="BE163" s="223">
        <f t="shared" si="30"/>
        <v>0</v>
      </c>
      <c r="BF163" s="223">
        <f t="shared" si="30"/>
        <v>0</v>
      </c>
      <c r="BG163" s="223">
        <f t="shared" si="30"/>
        <v>0</v>
      </c>
      <c r="BH163" s="223">
        <f t="shared" si="30"/>
        <v>0</v>
      </c>
      <c r="BI163" s="223">
        <f t="shared" si="30"/>
        <v>0</v>
      </c>
      <c r="BJ163" s="223">
        <f t="shared" si="30"/>
        <v>0</v>
      </c>
      <c r="BK163" s="223">
        <f t="shared" si="30"/>
        <v>0</v>
      </c>
      <c r="BL163" s="223">
        <f t="shared" si="30"/>
        <v>0</v>
      </c>
      <c r="BM163" s="223">
        <f t="shared" si="30"/>
        <v>0</v>
      </c>
      <c r="BN163" s="223">
        <f t="shared" si="30"/>
        <v>0</v>
      </c>
      <c r="BO163" s="223">
        <f t="shared" si="30"/>
        <v>0</v>
      </c>
      <c r="BP163" s="223">
        <f t="shared" si="30"/>
        <v>0</v>
      </c>
      <c r="BQ163" s="223">
        <f t="shared" si="30"/>
        <v>0</v>
      </c>
      <c r="BR163" s="223">
        <f t="shared" si="30"/>
        <v>0</v>
      </c>
      <c r="BS163" s="223">
        <f t="shared" si="31"/>
        <v>0</v>
      </c>
      <c r="BT163" s="223">
        <f t="shared" si="31"/>
        <v>0</v>
      </c>
      <c r="BU163" s="223">
        <f t="shared" si="31"/>
        <v>0</v>
      </c>
      <c r="BV163" s="223">
        <f t="shared" si="31"/>
        <v>0</v>
      </c>
      <c r="BW163" s="223">
        <f t="shared" si="31"/>
        <v>0</v>
      </c>
      <c r="BX163" s="223">
        <f t="shared" si="31"/>
        <v>0</v>
      </c>
      <c r="BY163" s="223">
        <f t="shared" si="31"/>
        <v>0</v>
      </c>
      <c r="BZ163" s="223">
        <f t="shared" si="31"/>
        <v>0</v>
      </c>
      <c r="CA163" s="223">
        <f t="shared" si="31"/>
        <v>0</v>
      </c>
      <c r="CB163" s="223">
        <f t="shared" si="31"/>
        <v>0</v>
      </c>
      <c r="CC163" s="223">
        <f t="shared" si="31"/>
        <v>0</v>
      </c>
      <c r="CD163" s="223">
        <f t="shared" si="31"/>
        <v>0</v>
      </c>
      <c r="CE163" s="223">
        <f t="shared" si="31"/>
        <v>0</v>
      </c>
      <c r="CF163" s="223">
        <f t="shared" si="31"/>
        <v>0</v>
      </c>
      <c r="CG163" s="223">
        <f t="shared" si="31"/>
        <v>0</v>
      </c>
      <c r="CH163" s="223">
        <f t="shared" si="31"/>
        <v>0</v>
      </c>
      <c r="CI163" s="223">
        <f t="shared" si="32"/>
        <v>0</v>
      </c>
      <c r="CJ163" s="223">
        <f t="shared" si="32"/>
        <v>0</v>
      </c>
      <c r="CK163" s="223">
        <f t="shared" si="32"/>
        <v>0</v>
      </c>
      <c r="CL163" s="223">
        <f t="shared" si="32"/>
        <v>0</v>
      </c>
      <c r="CM163" s="223">
        <f t="shared" si="32"/>
        <v>0</v>
      </c>
      <c r="CN163" s="223">
        <f t="shared" si="32"/>
        <v>0</v>
      </c>
      <c r="CO163" s="223">
        <f t="shared" si="32"/>
        <v>0</v>
      </c>
      <c r="CP163" s="223">
        <f t="shared" si="32"/>
        <v>0</v>
      </c>
      <c r="CQ163" s="223">
        <f t="shared" si="32"/>
        <v>0</v>
      </c>
      <c r="CR163" s="223">
        <f t="shared" si="32"/>
        <v>0</v>
      </c>
      <c r="CS163" s="223">
        <f t="shared" si="32"/>
        <v>0</v>
      </c>
      <c r="CT163" s="223">
        <f t="shared" si="32"/>
        <v>0</v>
      </c>
      <c r="CU163" s="223">
        <f t="shared" si="32"/>
        <v>0</v>
      </c>
      <c r="CV163" s="223">
        <f t="shared" si="32"/>
        <v>0</v>
      </c>
      <c r="CW163" s="223">
        <f t="shared" si="32"/>
        <v>0</v>
      </c>
      <c r="CX163" s="223">
        <f t="shared" si="32"/>
        <v>0</v>
      </c>
      <c r="CY163" s="223">
        <f t="shared" si="36"/>
        <v>0</v>
      </c>
      <c r="CZ163" s="223">
        <f t="shared" si="36"/>
        <v>0</v>
      </c>
      <c r="DA163" s="223">
        <f t="shared" si="36"/>
        <v>0</v>
      </c>
      <c r="DB163" s="191"/>
      <c r="DC163" s="191"/>
      <c r="DD163" s="191"/>
      <c r="DE163" s="191"/>
      <c r="DF163" s="191"/>
      <c r="DG163" s="191"/>
      <c r="DH163" s="191"/>
      <c r="DI163" s="191"/>
      <c r="DJ163" s="191"/>
      <c r="DK163" s="191"/>
      <c r="DL163" s="191"/>
      <c r="DM163" s="191"/>
      <c r="DN163" s="191"/>
      <c r="DO163" s="191"/>
      <c r="DP163" s="191"/>
      <c r="DQ163" s="191"/>
      <c r="DR163" s="191"/>
      <c r="DS163" s="230" t="str">
        <f t="shared" si="35"/>
        <v>14N</v>
      </c>
      <c r="DT163" s="191"/>
      <c r="DU163" s="191"/>
      <c r="DV163" s="191"/>
      <c r="DW163" s="191"/>
      <c r="DX163" s="191"/>
      <c r="DY163" s="191"/>
      <c r="DZ163" s="191"/>
      <c r="EA163" s="231" t="str">
        <f>IF($C$111=$B$112,AP$121,IF($C$111=$B$113,AP$122,IF($C$111=$B$114,AP$123,"")))</f>
        <v>12E</v>
      </c>
      <c r="EB163" s="191"/>
      <c r="EC163" s="191"/>
      <c r="ED163" s="191"/>
      <c r="EE163" s="191"/>
      <c r="EF163" s="191"/>
      <c r="EG163" s="191"/>
      <c r="EH163" s="191"/>
      <c r="EI163" s="191"/>
    </row>
    <row r="164" spans="1:139" x14ac:dyDescent="0.35">
      <c r="A164" s="191">
        <f t="shared" si="17"/>
        <v>0</v>
      </c>
      <c r="B164" s="191">
        <f t="shared" si="19"/>
        <v>38</v>
      </c>
      <c r="C164" s="191"/>
      <c r="D164" s="191" t="s">
        <v>367</v>
      </c>
      <c r="E164" s="191"/>
      <c r="F164" s="191"/>
      <c r="G164" s="223">
        <f t="shared" si="34"/>
        <v>0</v>
      </c>
      <c r="H164" s="223">
        <f t="shared" si="34"/>
        <v>0</v>
      </c>
      <c r="I164" s="223">
        <f t="shared" si="34"/>
        <v>0</v>
      </c>
      <c r="J164" s="223">
        <f t="shared" si="34"/>
        <v>0</v>
      </c>
      <c r="K164" s="223">
        <f t="shared" si="34"/>
        <v>0</v>
      </c>
      <c r="L164" s="223">
        <f t="shared" si="34"/>
        <v>0</v>
      </c>
      <c r="M164" s="223">
        <f t="shared" si="34"/>
        <v>0</v>
      </c>
      <c r="N164" s="223">
        <f t="shared" si="34"/>
        <v>0</v>
      </c>
      <c r="O164" s="224">
        <f t="shared" si="34"/>
        <v>0</v>
      </c>
      <c r="P164" s="224">
        <f t="shared" si="34"/>
        <v>0</v>
      </c>
      <c r="Q164" s="234">
        <f t="shared" si="34"/>
        <v>0</v>
      </c>
      <c r="R164" s="234">
        <f t="shared" si="34"/>
        <v>0</v>
      </c>
      <c r="S164" s="235">
        <f t="shared" si="34"/>
        <v>0</v>
      </c>
      <c r="T164" s="235">
        <f t="shared" si="34"/>
        <v>0</v>
      </c>
      <c r="U164" s="235">
        <f t="shared" si="34"/>
        <v>0</v>
      </c>
      <c r="V164" s="235">
        <f t="shared" si="33"/>
        <v>0</v>
      </c>
      <c r="W164" s="235">
        <f t="shared" si="28"/>
        <v>0</v>
      </c>
      <c r="X164" s="235">
        <f t="shared" si="28"/>
        <v>0</v>
      </c>
      <c r="Y164" s="235">
        <f t="shared" si="28"/>
        <v>0</v>
      </c>
      <c r="Z164" s="235">
        <f t="shared" si="28"/>
        <v>0</v>
      </c>
      <c r="AA164" s="235">
        <f t="shared" si="28"/>
        <v>0</v>
      </c>
      <c r="AB164" s="232">
        <f t="shared" si="28"/>
        <v>0</v>
      </c>
      <c r="AC164" s="233">
        <f t="shared" si="28"/>
        <v>0</v>
      </c>
      <c r="AD164" s="233">
        <f t="shared" si="28"/>
        <v>0</v>
      </c>
      <c r="AE164" s="233">
        <f t="shared" si="28"/>
        <v>0</v>
      </c>
      <c r="AF164" s="233">
        <f t="shared" si="28"/>
        <v>0</v>
      </c>
      <c r="AG164" s="233">
        <f t="shared" si="28"/>
        <v>0</v>
      </c>
      <c r="AH164" s="232">
        <f t="shared" si="28"/>
        <v>0</v>
      </c>
      <c r="AI164" s="232">
        <f t="shared" si="28"/>
        <v>0</v>
      </c>
      <c r="AJ164" s="232">
        <f t="shared" si="28"/>
        <v>0</v>
      </c>
      <c r="AK164" s="232">
        <f t="shared" si="28"/>
        <v>0</v>
      </c>
      <c r="AL164" s="232">
        <f t="shared" si="28"/>
        <v>0</v>
      </c>
      <c r="AM164" s="226">
        <f t="shared" si="29"/>
        <v>0</v>
      </c>
      <c r="AN164" s="226">
        <f t="shared" si="29"/>
        <v>0</v>
      </c>
      <c r="AO164" s="226">
        <f t="shared" si="29"/>
        <v>0</v>
      </c>
      <c r="AP164" s="226">
        <f t="shared" si="29"/>
        <v>0</v>
      </c>
      <c r="AQ164" s="226">
        <f t="shared" si="29"/>
        <v>0</v>
      </c>
      <c r="AR164" s="226">
        <f t="shared" si="29"/>
        <v>0</v>
      </c>
      <c r="AS164" s="226">
        <f t="shared" si="29"/>
        <v>0</v>
      </c>
      <c r="AT164" s="226">
        <f t="shared" si="29"/>
        <v>0</v>
      </c>
      <c r="AU164" s="226">
        <f t="shared" si="29"/>
        <v>0</v>
      </c>
      <c r="AV164" s="226">
        <f t="shared" si="29"/>
        <v>0</v>
      </c>
      <c r="AW164" s="236">
        <f t="shared" si="29"/>
        <v>0</v>
      </c>
      <c r="AX164" s="223">
        <f t="shared" si="29"/>
        <v>0</v>
      </c>
      <c r="AY164" s="223">
        <f t="shared" si="29"/>
        <v>0</v>
      </c>
      <c r="AZ164" s="223">
        <f t="shared" si="29"/>
        <v>0</v>
      </c>
      <c r="BA164" s="223">
        <f t="shared" si="29"/>
        <v>0</v>
      </c>
      <c r="BB164" s="223">
        <f t="shared" si="29"/>
        <v>0</v>
      </c>
      <c r="BC164" s="223">
        <f t="shared" si="30"/>
        <v>0</v>
      </c>
      <c r="BD164" s="223">
        <f t="shared" si="30"/>
        <v>0</v>
      </c>
      <c r="BE164" s="223">
        <f t="shared" si="30"/>
        <v>0</v>
      </c>
      <c r="BF164" s="223">
        <f t="shared" si="30"/>
        <v>0</v>
      </c>
      <c r="BG164" s="223">
        <f t="shared" si="30"/>
        <v>0</v>
      </c>
      <c r="BH164" s="223">
        <f t="shared" si="30"/>
        <v>0</v>
      </c>
      <c r="BI164" s="223">
        <f t="shared" si="30"/>
        <v>0</v>
      </c>
      <c r="BJ164" s="223">
        <f t="shared" si="30"/>
        <v>0</v>
      </c>
      <c r="BK164" s="223">
        <f t="shared" si="30"/>
        <v>0</v>
      </c>
      <c r="BL164" s="223">
        <f t="shared" si="30"/>
        <v>0</v>
      </c>
      <c r="BM164" s="223">
        <f t="shared" si="30"/>
        <v>0</v>
      </c>
      <c r="BN164" s="223">
        <f t="shared" si="30"/>
        <v>0</v>
      </c>
      <c r="BO164" s="223">
        <f t="shared" si="30"/>
        <v>0</v>
      </c>
      <c r="BP164" s="223">
        <f t="shared" si="30"/>
        <v>0</v>
      </c>
      <c r="BQ164" s="223">
        <f t="shared" si="30"/>
        <v>0</v>
      </c>
      <c r="BR164" s="223">
        <f t="shared" si="30"/>
        <v>0</v>
      </c>
      <c r="BS164" s="223">
        <f t="shared" si="31"/>
        <v>0</v>
      </c>
      <c r="BT164" s="223">
        <f t="shared" si="31"/>
        <v>0</v>
      </c>
      <c r="BU164" s="223">
        <f t="shared" si="31"/>
        <v>0</v>
      </c>
      <c r="BV164" s="223">
        <f t="shared" si="31"/>
        <v>0</v>
      </c>
      <c r="BW164" s="223">
        <f t="shared" si="31"/>
        <v>0</v>
      </c>
      <c r="BX164" s="223">
        <f t="shared" si="31"/>
        <v>0</v>
      </c>
      <c r="BY164" s="223">
        <f t="shared" si="31"/>
        <v>0</v>
      </c>
      <c r="BZ164" s="223">
        <f t="shared" si="31"/>
        <v>0</v>
      </c>
      <c r="CA164" s="223">
        <f t="shared" si="31"/>
        <v>0</v>
      </c>
      <c r="CB164" s="223">
        <f t="shared" si="31"/>
        <v>0</v>
      </c>
      <c r="CC164" s="223">
        <f t="shared" si="31"/>
        <v>0</v>
      </c>
      <c r="CD164" s="223">
        <f t="shared" si="31"/>
        <v>0</v>
      </c>
      <c r="CE164" s="223">
        <f t="shared" si="31"/>
        <v>0</v>
      </c>
      <c r="CF164" s="223">
        <f t="shared" si="31"/>
        <v>0</v>
      </c>
      <c r="CG164" s="223">
        <f t="shared" si="31"/>
        <v>0</v>
      </c>
      <c r="CH164" s="223">
        <f t="shared" si="31"/>
        <v>0</v>
      </c>
      <c r="CI164" s="223">
        <f t="shared" si="32"/>
        <v>0</v>
      </c>
      <c r="CJ164" s="223">
        <f t="shared" si="32"/>
        <v>0</v>
      </c>
      <c r="CK164" s="223">
        <f t="shared" si="32"/>
        <v>0</v>
      </c>
      <c r="CL164" s="223">
        <f t="shared" si="32"/>
        <v>0</v>
      </c>
      <c r="CM164" s="223">
        <f t="shared" si="32"/>
        <v>0</v>
      </c>
      <c r="CN164" s="223">
        <f t="shared" si="32"/>
        <v>0</v>
      </c>
      <c r="CO164" s="223">
        <f t="shared" si="32"/>
        <v>0</v>
      </c>
      <c r="CP164" s="223">
        <f t="shared" si="32"/>
        <v>0</v>
      </c>
      <c r="CQ164" s="223">
        <f t="shared" si="32"/>
        <v>0</v>
      </c>
      <c r="CR164" s="223">
        <f t="shared" si="32"/>
        <v>0</v>
      </c>
      <c r="CS164" s="223">
        <f t="shared" si="32"/>
        <v>0</v>
      </c>
      <c r="CT164" s="223">
        <f t="shared" si="32"/>
        <v>0</v>
      </c>
      <c r="CU164" s="223">
        <f t="shared" si="32"/>
        <v>0</v>
      </c>
      <c r="CV164" s="223">
        <f t="shared" si="32"/>
        <v>0</v>
      </c>
      <c r="CW164" s="223">
        <f t="shared" si="32"/>
        <v>0</v>
      </c>
      <c r="CX164" s="223">
        <f t="shared" si="32"/>
        <v>0</v>
      </c>
      <c r="CY164" s="223">
        <f t="shared" si="36"/>
        <v>0</v>
      </c>
      <c r="CZ164" s="223">
        <f t="shared" si="36"/>
        <v>0</v>
      </c>
      <c r="DA164" s="223">
        <f t="shared" si="36"/>
        <v>0</v>
      </c>
      <c r="DB164" s="191"/>
      <c r="DC164" s="191"/>
      <c r="DD164" s="191"/>
      <c r="DE164" s="191"/>
      <c r="DF164" s="191"/>
      <c r="DG164" s="191"/>
      <c r="DH164" s="191"/>
      <c r="DI164" s="191"/>
      <c r="DJ164" s="191"/>
      <c r="DK164" s="191"/>
      <c r="DL164" s="191"/>
      <c r="DM164" s="191"/>
      <c r="DN164" s="191"/>
      <c r="DO164" s="191"/>
      <c r="DP164" s="191"/>
      <c r="DQ164" s="191"/>
      <c r="DR164" s="191"/>
      <c r="DS164" s="230" t="str">
        <f t="shared" si="35"/>
        <v>13N</v>
      </c>
      <c r="DT164" s="191"/>
      <c r="DU164" s="191"/>
      <c r="DV164" s="191"/>
      <c r="DW164" s="191"/>
      <c r="DX164" s="191"/>
      <c r="DY164" s="191"/>
      <c r="DZ164" s="191"/>
      <c r="EA164" s="231" t="str">
        <f>IF($C$111=$B$112,AQ$121,IF($C$111=$B$113,AQ$122,IF($C$111=$B$114,AQ$123,"")))</f>
        <v>13E</v>
      </c>
      <c r="EB164" s="191"/>
      <c r="EC164" s="191"/>
      <c r="ED164" s="191"/>
      <c r="EE164" s="191"/>
      <c r="EF164" s="191"/>
      <c r="EG164" s="191"/>
      <c r="EH164" s="191"/>
      <c r="EI164" s="191"/>
    </row>
    <row r="165" spans="1:139" x14ac:dyDescent="0.35">
      <c r="A165" s="191">
        <f t="shared" si="17"/>
        <v>0</v>
      </c>
      <c r="B165" s="191">
        <f t="shared" si="19"/>
        <v>39</v>
      </c>
      <c r="C165" s="191"/>
      <c r="D165" s="191" t="s">
        <v>369</v>
      </c>
      <c r="E165" s="191"/>
      <c r="F165" s="191"/>
      <c r="G165" s="223">
        <f t="shared" si="34"/>
        <v>0</v>
      </c>
      <c r="H165" s="223">
        <f t="shared" si="34"/>
        <v>0</v>
      </c>
      <c r="I165" s="223">
        <f t="shared" si="34"/>
        <v>0</v>
      </c>
      <c r="J165" s="223">
        <f t="shared" si="34"/>
        <v>0</v>
      </c>
      <c r="K165" s="223">
        <f t="shared" si="34"/>
        <v>0</v>
      </c>
      <c r="L165" s="223">
        <f t="shared" si="34"/>
        <v>0</v>
      </c>
      <c r="M165" s="223">
        <f t="shared" si="34"/>
        <v>0</v>
      </c>
      <c r="N165" s="223">
        <f t="shared" si="34"/>
        <v>0</v>
      </c>
      <c r="O165" s="224">
        <f t="shared" si="34"/>
        <v>0</v>
      </c>
      <c r="P165" s="224">
        <f t="shared" si="34"/>
        <v>0</v>
      </c>
      <c r="Q165" s="234">
        <f t="shared" si="34"/>
        <v>0</v>
      </c>
      <c r="R165" s="234">
        <f t="shared" si="34"/>
        <v>0</v>
      </c>
      <c r="S165" s="234">
        <f t="shared" si="34"/>
        <v>0</v>
      </c>
      <c r="T165" s="235">
        <f t="shared" si="34"/>
        <v>0</v>
      </c>
      <c r="U165" s="235">
        <f t="shared" si="34"/>
        <v>0</v>
      </c>
      <c r="V165" s="235">
        <f t="shared" si="33"/>
        <v>0</v>
      </c>
      <c r="W165" s="235">
        <f t="shared" si="28"/>
        <v>0</v>
      </c>
      <c r="X165" s="235">
        <f t="shared" si="28"/>
        <v>0</v>
      </c>
      <c r="Y165" s="235">
        <f t="shared" si="28"/>
        <v>0</v>
      </c>
      <c r="Z165" s="235">
        <f t="shared" si="28"/>
        <v>0</v>
      </c>
      <c r="AA165" s="235">
        <f t="shared" si="28"/>
        <v>0</v>
      </c>
      <c r="AB165" s="232">
        <f t="shared" si="28"/>
        <v>0</v>
      </c>
      <c r="AC165" s="232">
        <f t="shared" si="28"/>
        <v>0</v>
      </c>
      <c r="AD165" s="232">
        <f t="shared" si="28"/>
        <v>0</v>
      </c>
      <c r="AE165" s="233">
        <f t="shared" si="28"/>
        <v>0</v>
      </c>
      <c r="AF165" s="232">
        <f t="shared" si="28"/>
        <v>0</v>
      </c>
      <c r="AG165" s="232">
        <f t="shared" si="28"/>
        <v>0</v>
      </c>
      <c r="AH165" s="232">
        <f t="shared" si="28"/>
        <v>0</v>
      </c>
      <c r="AI165" s="232">
        <f t="shared" si="28"/>
        <v>0</v>
      </c>
      <c r="AJ165" s="232">
        <f t="shared" si="28"/>
        <v>0</v>
      </c>
      <c r="AK165" s="232">
        <f t="shared" si="28"/>
        <v>0</v>
      </c>
      <c r="AL165" s="232">
        <f t="shared" si="28"/>
        <v>0</v>
      </c>
      <c r="AM165" s="232">
        <f t="shared" si="29"/>
        <v>0</v>
      </c>
      <c r="AN165" s="226">
        <f t="shared" si="29"/>
        <v>0</v>
      </c>
      <c r="AO165" s="226">
        <f t="shared" si="29"/>
        <v>0</v>
      </c>
      <c r="AP165" s="226">
        <f t="shared" si="29"/>
        <v>0</v>
      </c>
      <c r="AQ165" s="226">
        <f t="shared" si="29"/>
        <v>0</v>
      </c>
      <c r="AR165" s="226">
        <f t="shared" si="29"/>
        <v>0</v>
      </c>
      <c r="AS165" s="226">
        <f t="shared" si="29"/>
        <v>0</v>
      </c>
      <c r="AT165" s="226">
        <f t="shared" si="29"/>
        <v>0</v>
      </c>
      <c r="AU165" s="226">
        <f t="shared" si="29"/>
        <v>0</v>
      </c>
      <c r="AV165" s="236">
        <f t="shared" si="29"/>
        <v>0</v>
      </c>
      <c r="AW165" s="236">
        <f t="shared" si="29"/>
        <v>0</v>
      </c>
      <c r="AX165" s="236">
        <f t="shared" si="29"/>
        <v>0</v>
      </c>
      <c r="AY165" s="223">
        <f t="shared" si="29"/>
        <v>0</v>
      </c>
      <c r="AZ165" s="223">
        <f t="shared" si="29"/>
        <v>0</v>
      </c>
      <c r="BA165" s="223">
        <f t="shared" si="29"/>
        <v>0</v>
      </c>
      <c r="BB165" s="223">
        <f t="shared" si="29"/>
        <v>0</v>
      </c>
      <c r="BC165" s="223">
        <f t="shared" si="30"/>
        <v>0</v>
      </c>
      <c r="BD165" s="223">
        <f t="shared" si="30"/>
        <v>0</v>
      </c>
      <c r="BE165" s="223">
        <f t="shared" si="30"/>
        <v>0</v>
      </c>
      <c r="BF165" s="223">
        <f t="shared" si="30"/>
        <v>0</v>
      </c>
      <c r="BG165" s="223">
        <f t="shared" si="30"/>
        <v>0</v>
      </c>
      <c r="BH165" s="223">
        <f t="shared" si="30"/>
        <v>0</v>
      </c>
      <c r="BI165" s="223">
        <f t="shared" si="30"/>
        <v>0</v>
      </c>
      <c r="BJ165" s="223">
        <f t="shared" si="30"/>
        <v>0</v>
      </c>
      <c r="BK165" s="223">
        <f t="shared" si="30"/>
        <v>0</v>
      </c>
      <c r="BL165" s="223">
        <f t="shared" si="30"/>
        <v>0</v>
      </c>
      <c r="BM165" s="223">
        <f t="shared" si="30"/>
        <v>0</v>
      </c>
      <c r="BN165" s="223">
        <f t="shared" si="30"/>
        <v>0</v>
      </c>
      <c r="BO165" s="223">
        <f t="shared" si="30"/>
        <v>0</v>
      </c>
      <c r="BP165" s="223">
        <f t="shared" si="30"/>
        <v>0</v>
      </c>
      <c r="BQ165" s="223">
        <f t="shared" si="30"/>
        <v>0</v>
      </c>
      <c r="BR165" s="223">
        <f t="shared" si="30"/>
        <v>0</v>
      </c>
      <c r="BS165" s="223">
        <f t="shared" si="31"/>
        <v>0</v>
      </c>
      <c r="BT165" s="223">
        <f t="shared" si="31"/>
        <v>0</v>
      </c>
      <c r="BU165" s="223">
        <f t="shared" si="31"/>
        <v>0</v>
      </c>
      <c r="BV165" s="223">
        <f t="shared" si="31"/>
        <v>0</v>
      </c>
      <c r="BW165" s="223">
        <f t="shared" si="31"/>
        <v>0</v>
      </c>
      <c r="BX165" s="223">
        <f t="shared" si="31"/>
        <v>0</v>
      </c>
      <c r="BY165" s="223">
        <f t="shared" si="31"/>
        <v>0</v>
      </c>
      <c r="BZ165" s="223">
        <f t="shared" si="31"/>
        <v>0</v>
      </c>
      <c r="CA165" s="223">
        <f t="shared" si="31"/>
        <v>0</v>
      </c>
      <c r="CB165" s="223">
        <f t="shared" si="31"/>
        <v>0</v>
      </c>
      <c r="CC165" s="223">
        <f t="shared" si="31"/>
        <v>0</v>
      </c>
      <c r="CD165" s="223">
        <f t="shared" si="31"/>
        <v>0</v>
      </c>
      <c r="CE165" s="223">
        <f t="shared" si="31"/>
        <v>0</v>
      </c>
      <c r="CF165" s="223">
        <f t="shared" si="31"/>
        <v>0</v>
      </c>
      <c r="CG165" s="223">
        <f t="shared" si="31"/>
        <v>0</v>
      </c>
      <c r="CH165" s="223">
        <f t="shared" si="31"/>
        <v>0</v>
      </c>
      <c r="CI165" s="223">
        <f t="shared" si="32"/>
        <v>0</v>
      </c>
      <c r="CJ165" s="223">
        <f t="shared" si="32"/>
        <v>0</v>
      </c>
      <c r="CK165" s="223">
        <f t="shared" si="32"/>
        <v>0</v>
      </c>
      <c r="CL165" s="223">
        <f t="shared" si="32"/>
        <v>0</v>
      </c>
      <c r="CM165" s="223">
        <f t="shared" si="32"/>
        <v>0</v>
      </c>
      <c r="CN165" s="223">
        <f t="shared" si="32"/>
        <v>0</v>
      </c>
      <c r="CO165" s="223">
        <f t="shared" si="32"/>
        <v>0</v>
      </c>
      <c r="CP165" s="223">
        <f t="shared" si="32"/>
        <v>0</v>
      </c>
      <c r="CQ165" s="223">
        <f t="shared" si="32"/>
        <v>0</v>
      </c>
      <c r="CR165" s="223">
        <f t="shared" si="32"/>
        <v>0</v>
      </c>
      <c r="CS165" s="223">
        <f t="shared" si="32"/>
        <v>0</v>
      </c>
      <c r="CT165" s="223">
        <f t="shared" si="32"/>
        <v>0</v>
      </c>
      <c r="CU165" s="223">
        <f t="shared" si="32"/>
        <v>0</v>
      </c>
      <c r="CV165" s="223">
        <f t="shared" si="32"/>
        <v>0</v>
      </c>
      <c r="CW165" s="223">
        <f t="shared" si="32"/>
        <v>0</v>
      </c>
      <c r="CX165" s="223">
        <f t="shared" si="32"/>
        <v>0</v>
      </c>
      <c r="CY165" s="223">
        <f t="shared" si="36"/>
        <v>0</v>
      </c>
      <c r="CZ165" s="223">
        <f t="shared" si="36"/>
        <v>0</v>
      </c>
      <c r="DA165" s="223">
        <f t="shared" si="36"/>
        <v>0</v>
      </c>
      <c r="DB165" s="191"/>
      <c r="DC165" s="191"/>
      <c r="DD165" s="191"/>
      <c r="DE165" s="191"/>
      <c r="DF165" s="191"/>
      <c r="DG165" s="191"/>
      <c r="DH165" s="191"/>
      <c r="DI165" s="191"/>
      <c r="DJ165" s="191"/>
      <c r="DK165" s="191"/>
      <c r="DL165" s="191"/>
      <c r="DM165" s="191"/>
      <c r="DN165" s="191"/>
      <c r="DO165" s="191"/>
      <c r="DP165" s="191"/>
      <c r="DQ165" s="191"/>
      <c r="DR165" s="191"/>
      <c r="DS165" s="230" t="str">
        <f t="shared" si="35"/>
        <v>12N</v>
      </c>
      <c r="DT165" s="191"/>
      <c r="DU165" s="191"/>
      <c r="DV165" s="191"/>
      <c r="DW165" s="191"/>
      <c r="DX165" s="191"/>
      <c r="DY165" s="191"/>
      <c r="DZ165" s="191"/>
      <c r="EA165" s="231" t="str">
        <f>IF($C$111=$B$112,AR$121,IF($C$111=$B$113,AR$122,IF($C$111=$B$114,AR$123,"")))</f>
        <v>14E</v>
      </c>
      <c r="EB165" s="191"/>
      <c r="EC165" s="191"/>
      <c r="ED165" s="191"/>
      <c r="EE165" s="191"/>
      <c r="EF165" s="191"/>
      <c r="EG165" s="191"/>
      <c r="EH165" s="191"/>
      <c r="EI165" s="191"/>
    </row>
    <row r="166" spans="1:139" x14ac:dyDescent="0.35">
      <c r="A166" s="191">
        <f t="shared" si="17"/>
        <v>0</v>
      </c>
      <c r="B166" s="191">
        <f t="shared" si="19"/>
        <v>40</v>
      </c>
      <c r="C166" s="191"/>
      <c r="D166" s="191" t="s">
        <v>371</v>
      </c>
      <c r="E166" s="191"/>
      <c r="F166" s="191"/>
      <c r="G166" s="223">
        <f t="shared" si="34"/>
        <v>0</v>
      </c>
      <c r="H166" s="223">
        <f t="shared" si="34"/>
        <v>0</v>
      </c>
      <c r="I166" s="223">
        <f t="shared" si="34"/>
        <v>0</v>
      </c>
      <c r="J166" s="223">
        <f t="shared" si="34"/>
        <v>0</v>
      </c>
      <c r="K166" s="223">
        <f t="shared" si="34"/>
        <v>0</v>
      </c>
      <c r="L166" s="223">
        <f t="shared" si="34"/>
        <v>0</v>
      </c>
      <c r="M166" s="223">
        <f t="shared" si="34"/>
        <v>0</v>
      </c>
      <c r="N166" s="223">
        <f t="shared" si="34"/>
        <v>0</v>
      </c>
      <c r="O166" s="223">
        <f t="shared" si="34"/>
        <v>0</v>
      </c>
      <c r="P166" s="224">
        <f t="shared" si="34"/>
        <v>0</v>
      </c>
      <c r="Q166" s="224">
        <f t="shared" si="34"/>
        <v>0</v>
      </c>
      <c r="R166" s="234">
        <f t="shared" si="34"/>
        <v>0</v>
      </c>
      <c r="S166" s="234">
        <f t="shared" si="34"/>
        <v>0</v>
      </c>
      <c r="T166" s="235">
        <f t="shared" si="34"/>
        <v>0</v>
      </c>
      <c r="U166" s="235">
        <f t="shared" si="34"/>
        <v>0</v>
      </c>
      <c r="V166" s="235">
        <f t="shared" si="33"/>
        <v>0</v>
      </c>
      <c r="W166" s="235">
        <f t="shared" si="28"/>
        <v>0</v>
      </c>
      <c r="X166" s="235">
        <f t="shared" si="28"/>
        <v>0</v>
      </c>
      <c r="Y166" s="235">
        <f t="shared" si="28"/>
        <v>0</v>
      </c>
      <c r="Z166" s="235">
        <f t="shared" si="28"/>
        <v>0</v>
      </c>
      <c r="AA166" s="235">
        <f t="shared" si="28"/>
        <v>0</v>
      </c>
      <c r="AB166" s="235">
        <f t="shared" si="28"/>
        <v>0</v>
      </c>
      <c r="AC166" s="232">
        <f t="shared" si="28"/>
        <v>0</v>
      </c>
      <c r="AD166" s="232">
        <f t="shared" si="28"/>
        <v>0</v>
      </c>
      <c r="AE166" s="232">
        <f t="shared" si="28"/>
        <v>0</v>
      </c>
      <c r="AF166" s="232">
        <f t="shared" si="28"/>
        <v>0</v>
      </c>
      <c r="AG166" s="232">
        <f t="shared" si="28"/>
        <v>0</v>
      </c>
      <c r="AH166" s="232">
        <f t="shared" si="28"/>
        <v>0</v>
      </c>
      <c r="AI166" s="232">
        <f t="shared" si="28"/>
        <v>0</v>
      </c>
      <c r="AJ166" s="232">
        <f t="shared" si="28"/>
        <v>0</v>
      </c>
      <c r="AK166" s="232">
        <f t="shared" si="28"/>
        <v>0</v>
      </c>
      <c r="AL166" s="232">
        <f t="shared" si="28"/>
        <v>0</v>
      </c>
      <c r="AM166" s="232">
        <f t="shared" si="29"/>
        <v>0</v>
      </c>
      <c r="AN166" s="226">
        <f t="shared" si="29"/>
        <v>0</v>
      </c>
      <c r="AO166" s="226">
        <f t="shared" si="29"/>
        <v>0</v>
      </c>
      <c r="AP166" s="226">
        <f t="shared" si="29"/>
        <v>0</v>
      </c>
      <c r="AQ166" s="226">
        <f t="shared" si="29"/>
        <v>0</v>
      </c>
      <c r="AR166" s="226">
        <f t="shared" si="29"/>
        <v>0</v>
      </c>
      <c r="AS166" s="236">
        <f t="shared" si="29"/>
        <v>0</v>
      </c>
      <c r="AT166" s="236">
        <f t="shared" si="29"/>
        <v>0</v>
      </c>
      <c r="AU166" s="236">
        <f t="shared" si="29"/>
        <v>0</v>
      </c>
      <c r="AV166" s="236">
        <f t="shared" si="29"/>
        <v>0</v>
      </c>
      <c r="AW166" s="236">
        <f t="shared" si="29"/>
        <v>0</v>
      </c>
      <c r="AX166" s="236">
        <f t="shared" si="29"/>
        <v>0</v>
      </c>
      <c r="AY166" s="236">
        <f t="shared" si="29"/>
        <v>0</v>
      </c>
      <c r="AZ166" s="236">
        <f t="shared" si="29"/>
        <v>0</v>
      </c>
      <c r="BA166" s="223">
        <f t="shared" si="29"/>
        <v>0</v>
      </c>
      <c r="BB166" s="223">
        <f t="shared" si="29"/>
        <v>0</v>
      </c>
      <c r="BC166" s="223">
        <f t="shared" si="30"/>
        <v>0</v>
      </c>
      <c r="BD166" s="223">
        <f t="shared" si="30"/>
        <v>0</v>
      </c>
      <c r="BE166" s="223">
        <f t="shared" si="30"/>
        <v>0</v>
      </c>
      <c r="BF166" s="223">
        <f t="shared" si="30"/>
        <v>0</v>
      </c>
      <c r="BG166" s="223">
        <f t="shared" si="30"/>
        <v>0</v>
      </c>
      <c r="BH166" s="223">
        <f t="shared" si="30"/>
        <v>0</v>
      </c>
      <c r="BI166" s="223">
        <f t="shared" si="30"/>
        <v>0</v>
      </c>
      <c r="BJ166" s="223">
        <f t="shared" si="30"/>
        <v>0</v>
      </c>
      <c r="BK166" s="223">
        <f t="shared" si="30"/>
        <v>0</v>
      </c>
      <c r="BL166" s="223">
        <f t="shared" si="30"/>
        <v>0</v>
      </c>
      <c r="BM166" s="223">
        <f t="shared" si="30"/>
        <v>0</v>
      </c>
      <c r="BN166" s="223">
        <f t="shared" si="30"/>
        <v>0</v>
      </c>
      <c r="BO166" s="223">
        <f t="shared" si="30"/>
        <v>0</v>
      </c>
      <c r="BP166" s="223">
        <f t="shared" si="30"/>
        <v>0</v>
      </c>
      <c r="BQ166" s="223">
        <f t="shared" si="30"/>
        <v>0</v>
      </c>
      <c r="BR166" s="223">
        <f t="shared" si="30"/>
        <v>0</v>
      </c>
      <c r="BS166" s="223">
        <f t="shared" si="31"/>
        <v>0</v>
      </c>
      <c r="BT166" s="223">
        <f t="shared" si="31"/>
        <v>0</v>
      </c>
      <c r="BU166" s="223">
        <f t="shared" si="31"/>
        <v>0</v>
      </c>
      <c r="BV166" s="223">
        <f t="shared" si="31"/>
        <v>0</v>
      </c>
      <c r="BW166" s="223">
        <f t="shared" si="31"/>
        <v>0</v>
      </c>
      <c r="BX166" s="223">
        <f t="shared" si="31"/>
        <v>0</v>
      </c>
      <c r="BY166" s="223">
        <f t="shared" si="31"/>
        <v>0</v>
      </c>
      <c r="BZ166" s="223">
        <f t="shared" si="31"/>
        <v>0</v>
      </c>
      <c r="CA166" s="223">
        <f t="shared" si="31"/>
        <v>0</v>
      </c>
      <c r="CB166" s="223">
        <f t="shared" si="31"/>
        <v>0</v>
      </c>
      <c r="CC166" s="223">
        <f t="shared" si="31"/>
        <v>0</v>
      </c>
      <c r="CD166" s="223">
        <f t="shared" si="31"/>
        <v>0</v>
      </c>
      <c r="CE166" s="223">
        <f t="shared" si="31"/>
        <v>0</v>
      </c>
      <c r="CF166" s="223">
        <f t="shared" si="31"/>
        <v>0</v>
      </c>
      <c r="CG166" s="223">
        <f t="shared" si="31"/>
        <v>0</v>
      </c>
      <c r="CH166" s="223">
        <f t="shared" si="31"/>
        <v>0</v>
      </c>
      <c r="CI166" s="223">
        <f t="shared" si="32"/>
        <v>0</v>
      </c>
      <c r="CJ166" s="223">
        <f t="shared" si="32"/>
        <v>0</v>
      </c>
      <c r="CK166" s="223">
        <f t="shared" si="32"/>
        <v>0</v>
      </c>
      <c r="CL166" s="223">
        <f t="shared" si="32"/>
        <v>0</v>
      </c>
      <c r="CM166" s="223">
        <f t="shared" si="32"/>
        <v>0</v>
      </c>
      <c r="CN166" s="223">
        <f t="shared" si="32"/>
        <v>0</v>
      </c>
      <c r="CO166" s="223">
        <f t="shared" si="32"/>
        <v>0</v>
      </c>
      <c r="CP166" s="223">
        <f t="shared" si="32"/>
        <v>0</v>
      </c>
      <c r="CQ166" s="223">
        <f t="shared" si="32"/>
        <v>0</v>
      </c>
      <c r="CR166" s="223">
        <f t="shared" si="32"/>
        <v>0</v>
      </c>
      <c r="CS166" s="223">
        <f t="shared" si="32"/>
        <v>0</v>
      </c>
      <c r="CT166" s="223">
        <f t="shared" si="32"/>
        <v>0</v>
      </c>
      <c r="CU166" s="223">
        <f t="shared" si="32"/>
        <v>0</v>
      </c>
      <c r="CV166" s="223">
        <f t="shared" si="32"/>
        <v>0</v>
      </c>
      <c r="CW166" s="223">
        <f t="shared" si="32"/>
        <v>0</v>
      </c>
      <c r="CX166" s="223">
        <f t="shared" si="32"/>
        <v>0</v>
      </c>
      <c r="CY166" s="223">
        <f t="shared" si="36"/>
        <v>0</v>
      </c>
      <c r="CZ166" s="223">
        <f t="shared" si="36"/>
        <v>0</v>
      </c>
      <c r="DA166" s="223">
        <f t="shared" si="36"/>
        <v>0</v>
      </c>
      <c r="DB166" s="191"/>
      <c r="DC166" s="191"/>
      <c r="DD166" s="191"/>
      <c r="DE166" s="191"/>
      <c r="DF166" s="191"/>
      <c r="DG166" s="191"/>
      <c r="DH166" s="191"/>
      <c r="DI166" s="191"/>
      <c r="DJ166" s="191"/>
      <c r="DK166" s="191"/>
      <c r="DL166" s="191"/>
      <c r="DM166" s="191"/>
      <c r="DN166" s="191"/>
      <c r="DO166" s="191"/>
      <c r="DP166" s="191"/>
      <c r="DQ166" s="191"/>
      <c r="DR166" s="191"/>
      <c r="DS166" s="230" t="str">
        <f t="shared" si="35"/>
        <v>11N</v>
      </c>
      <c r="DT166" s="191"/>
      <c r="DU166" s="191"/>
      <c r="DV166" s="191"/>
      <c r="DW166" s="191"/>
      <c r="DX166" s="191"/>
      <c r="DY166" s="191"/>
      <c r="DZ166" s="191"/>
      <c r="EA166" s="231" t="str">
        <f>IF($C$111=$B$112,AS$121,IF($C$111=$B$113,AS$122,IF($C$111=$B$114,AS$123,"")))</f>
        <v>15E</v>
      </c>
      <c r="EB166" s="191"/>
      <c r="EC166" s="191"/>
      <c r="ED166" s="191"/>
      <c r="EE166" s="191"/>
      <c r="EF166" s="191"/>
      <c r="EG166" s="191"/>
      <c r="EH166" s="191"/>
      <c r="EI166" s="191"/>
    </row>
    <row r="167" spans="1:139" x14ac:dyDescent="0.35">
      <c r="A167" s="191">
        <f t="shared" si="17"/>
        <v>0</v>
      </c>
      <c r="B167" s="191">
        <f t="shared" si="19"/>
        <v>41</v>
      </c>
      <c r="C167" s="191"/>
      <c r="D167" s="191" t="s">
        <v>373</v>
      </c>
      <c r="E167" s="191"/>
      <c r="F167" s="191"/>
      <c r="G167" s="223">
        <f t="shared" si="34"/>
        <v>0</v>
      </c>
      <c r="H167" s="223">
        <f t="shared" si="34"/>
        <v>0</v>
      </c>
      <c r="I167" s="223">
        <f t="shared" si="34"/>
        <v>0</v>
      </c>
      <c r="J167" s="223">
        <f t="shared" si="34"/>
        <v>0</v>
      </c>
      <c r="K167" s="223">
        <f t="shared" si="34"/>
        <v>0</v>
      </c>
      <c r="L167" s="223">
        <f t="shared" si="34"/>
        <v>0</v>
      </c>
      <c r="M167" s="223">
        <f t="shared" si="34"/>
        <v>0</v>
      </c>
      <c r="N167" s="223">
        <f t="shared" si="34"/>
        <v>0</v>
      </c>
      <c r="O167" s="223">
        <f t="shared" si="34"/>
        <v>0</v>
      </c>
      <c r="P167" s="223">
        <f t="shared" si="34"/>
        <v>0</v>
      </c>
      <c r="Q167" s="224">
        <f t="shared" si="34"/>
        <v>0</v>
      </c>
      <c r="R167" s="224">
        <f t="shared" si="34"/>
        <v>0</v>
      </c>
      <c r="S167" s="234">
        <f t="shared" si="34"/>
        <v>0</v>
      </c>
      <c r="T167" s="234">
        <f t="shared" si="34"/>
        <v>0</v>
      </c>
      <c r="U167" s="235">
        <f t="shared" si="34"/>
        <v>0</v>
      </c>
      <c r="V167" s="235">
        <f t="shared" si="33"/>
        <v>0</v>
      </c>
      <c r="W167" s="235">
        <f t="shared" si="28"/>
        <v>0</v>
      </c>
      <c r="X167" s="235">
        <f t="shared" si="28"/>
        <v>0</v>
      </c>
      <c r="Y167" s="235">
        <f t="shared" si="28"/>
        <v>0</v>
      </c>
      <c r="Z167" s="235">
        <f t="shared" si="28"/>
        <v>0</v>
      </c>
      <c r="AA167" s="235">
        <f t="shared" si="28"/>
        <v>0</v>
      </c>
      <c r="AB167" s="235">
        <f t="shared" si="28"/>
        <v>0</v>
      </c>
      <c r="AC167" s="232">
        <f t="shared" si="28"/>
        <v>0</v>
      </c>
      <c r="AD167" s="232">
        <f t="shared" si="28"/>
        <v>0</v>
      </c>
      <c r="AE167" s="232">
        <f t="shared" si="28"/>
        <v>0</v>
      </c>
      <c r="AF167" s="232">
        <f t="shared" si="28"/>
        <v>0</v>
      </c>
      <c r="AG167" s="232">
        <f t="shared" si="28"/>
        <v>0</v>
      </c>
      <c r="AH167" s="232">
        <f t="shared" si="28"/>
        <v>0</v>
      </c>
      <c r="AI167" s="232">
        <f t="shared" si="28"/>
        <v>0</v>
      </c>
      <c r="AJ167" s="232">
        <f t="shared" si="28"/>
        <v>0</v>
      </c>
      <c r="AK167" s="232">
        <f t="shared" si="28"/>
        <v>0</v>
      </c>
      <c r="AL167" s="232">
        <f t="shared" si="28"/>
        <v>0</v>
      </c>
      <c r="AM167" s="232">
        <f t="shared" si="29"/>
        <v>0</v>
      </c>
      <c r="AN167" s="226">
        <f t="shared" si="29"/>
        <v>0</v>
      </c>
      <c r="AO167" s="226">
        <f t="shared" si="29"/>
        <v>0</v>
      </c>
      <c r="AP167" s="226">
        <f t="shared" si="29"/>
        <v>0</v>
      </c>
      <c r="AQ167" s="236">
        <f t="shared" si="29"/>
        <v>0</v>
      </c>
      <c r="AR167" s="236">
        <f t="shared" si="29"/>
        <v>0</v>
      </c>
      <c r="AS167" s="236">
        <f t="shared" si="29"/>
        <v>0</v>
      </c>
      <c r="AT167" s="236">
        <f t="shared" si="29"/>
        <v>0</v>
      </c>
      <c r="AU167" s="236">
        <f t="shared" si="29"/>
        <v>0</v>
      </c>
      <c r="AV167" s="236">
        <f t="shared" si="29"/>
        <v>0</v>
      </c>
      <c r="AW167" s="236">
        <f t="shared" si="29"/>
        <v>0</v>
      </c>
      <c r="AX167" s="236">
        <f t="shared" si="29"/>
        <v>0</v>
      </c>
      <c r="AY167" s="236">
        <f t="shared" si="29"/>
        <v>0</v>
      </c>
      <c r="AZ167" s="236">
        <f t="shared" si="29"/>
        <v>0</v>
      </c>
      <c r="BA167" s="236">
        <f t="shared" si="29"/>
        <v>0</v>
      </c>
      <c r="BB167" s="223">
        <f t="shared" si="29"/>
        <v>0</v>
      </c>
      <c r="BC167" s="223">
        <f t="shared" si="30"/>
        <v>0</v>
      </c>
      <c r="BD167" s="223">
        <f t="shared" si="30"/>
        <v>0</v>
      </c>
      <c r="BE167" s="223">
        <f t="shared" si="30"/>
        <v>0</v>
      </c>
      <c r="BF167" s="223">
        <f t="shared" si="30"/>
        <v>0</v>
      </c>
      <c r="BG167" s="223">
        <f t="shared" si="30"/>
        <v>0</v>
      </c>
      <c r="BH167" s="223">
        <f t="shared" si="30"/>
        <v>0</v>
      </c>
      <c r="BI167" s="223">
        <f t="shared" si="30"/>
        <v>0</v>
      </c>
      <c r="BJ167" s="223">
        <f t="shared" si="30"/>
        <v>0</v>
      </c>
      <c r="BK167" s="223">
        <f t="shared" si="30"/>
        <v>0</v>
      </c>
      <c r="BL167" s="223">
        <f t="shared" si="30"/>
        <v>0</v>
      </c>
      <c r="BM167" s="223">
        <f t="shared" si="30"/>
        <v>0</v>
      </c>
      <c r="BN167" s="223">
        <f t="shared" si="30"/>
        <v>0</v>
      </c>
      <c r="BO167" s="223">
        <f t="shared" si="30"/>
        <v>0</v>
      </c>
      <c r="BP167" s="223">
        <f t="shared" si="30"/>
        <v>0</v>
      </c>
      <c r="BQ167" s="223">
        <f t="shared" si="30"/>
        <v>0</v>
      </c>
      <c r="BR167" s="223">
        <f t="shared" si="30"/>
        <v>0</v>
      </c>
      <c r="BS167" s="223">
        <f t="shared" si="31"/>
        <v>0</v>
      </c>
      <c r="BT167" s="223">
        <f t="shared" si="31"/>
        <v>0</v>
      </c>
      <c r="BU167" s="223">
        <f t="shared" si="31"/>
        <v>0</v>
      </c>
      <c r="BV167" s="223">
        <f t="shared" si="31"/>
        <v>0</v>
      </c>
      <c r="BW167" s="223">
        <f t="shared" si="31"/>
        <v>0</v>
      </c>
      <c r="BX167" s="223">
        <f t="shared" si="31"/>
        <v>0</v>
      </c>
      <c r="BY167" s="223">
        <f t="shared" si="31"/>
        <v>0</v>
      </c>
      <c r="BZ167" s="223">
        <f t="shared" si="31"/>
        <v>0</v>
      </c>
      <c r="CA167" s="223">
        <f t="shared" si="31"/>
        <v>0</v>
      </c>
      <c r="CB167" s="223">
        <f t="shared" si="31"/>
        <v>0</v>
      </c>
      <c r="CC167" s="223">
        <f t="shared" si="31"/>
        <v>0</v>
      </c>
      <c r="CD167" s="223">
        <f t="shared" si="31"/>
        <v>0</v>
      </c>
      <c r="CE167" s="223">
        <f t="shared" si="31"/>
        <v>0</v>
      </c>
      <c r="CF167" s="223">
        <f t="shared" si="31"/>
        <v>0</v>
      </c>
      <c r="CG167" s="223">
        <f t="shared" si="31"/>
        <v>0</v>
      </c>
      <c r="CH167" s="223">
        <f t="shared" si="31"/>
        <v>0</v>
      </c>
      <c r="CI167" s="223">
        <f t="shared" si="32"/>
        <v>0</v>
      </c>
      <c r="CJ167" s="223">
        <f t="shared" si="32"/>
        <v>0</v>
      </c>
      <c r="CK167" s="223">
        <f t="shared" si="32"/>
        <v>0</v>
      </c>
      <c r="CL167" s="223">
        <f t="shared" si="32"/>
        <v>0</v>
      </c>
      <c r="CM167" s="223">
        <f t="shared" si="32"/>
        <v>0</v>
      </c>
      <c r="CN167" s="223">
        <f t="shared" si="32"/>
        <v>0</v>
      </c>
      <c r="CO167" s="223">
        <f t="shared" si="32"/>
        <v>0</v>
      </c>
      <c r="CP167" s="223">
        <f t="shared" si="32"/>
        <v>0</v>
      </c>
      <c r="CQ167" s="223">
        <f t="shared" si="32"/>
        <v>0</v>
      </c>
      <c r="CR167" s="223">
        <f t="shared" si="32"/>
        <v>0</v>
      </c>
      <c r="CS167" s="223">
        <f t="shared" si="32"/>
        <v>0</v>
      </c>
      <c r="CT167" s="223">
        <f t="shared" si="32"/>
        <v>0</v>
      </c>
      <c r="CU167" s="223">
        <f t="shared" si="32"/>
        <v>0</v>
      </c>
      <c r="CV167" s="223">
        <f t="shared" si="32"/>
        <v>0</v>
      </c>
      <c r="CW167" s="223">
        <f t="shared" si="32"/>
        <v>0</v>
      </c>
      <c r="CX167" s="223">
        <f t="shared" si="32"/>
        <v>0</v>
      </c>
      <c r="CY167" s="223">
        <f t="shared" si="36"/>
        <v>0</v>
      </c>
      <c r="CZ167" s="223">
        <f t="shared" si="36"/>
        <v>0</v>
      </c>
      <c r="DA167" s="223">
        <f t="shared" si="36"/>
        <v>0</v>
      </c>
      <c r="DB167" s="191"/>
      <c r="DC167" s="191"/>
      <c r="DD167" s="191"/>
      <c r="DE167" s="191"/>
      <c r="DF167" s="191"/>
      <c r="DG167" s="191"/>
      <c r="DH167" s="191"/>
      <c r="DI167" s="191"/>
      <c r="DJ167" s="191"/>
      <c r="DK167" s="191"/>
      <c r="DL167" s="191"/>
      <c r="DM167" s="191"/>
      <c r="DN167" s="191"/>
      <c r="DO167" s="191"/>
      <c r="DP167" s="191"/>
      <c r="DQ167" s="191"/>
      <c r="DR167" s="191"/>
      <c r="DS167" s="230" t="str">
        <f t="shared" si="35"/>
        <v>10N</v>
      </c>
      <c r="DT167" s="191"/>
      <c r="DU167" s="191"/>
      <c r="DV167" s="191"/>
      <c r="DW167" s="191"/>
      <c r="DX167" s="191"/>
      <c r="DY167" s="191"/>
      <c r="DZ167" s="191"/>
      <c r="EA167" s="231" t="str">
        <f>IF($C$111=$B$112,AT$121,IF($C$111=$B$113,AT$122,IF($C$111=$B$114,AT$123,"")))</f>
        <v>16E</v>
      </c>
      <c r="EB167" s="191"/>
      <c r="EC167" s="191"/>
      <c r="ED167" s="191"/>
      <c r="EE167" s="191"/>
      <c r="EF167" s="191"/>
      <c r="EG167" s="191"/>
      <c r="EH167" s="191"/>
      <c r="EI167" s="191"/>
    </row>
    <row r="168" spans="1:139" x14ac:dyDescent="0.35">
      <c r="A168" s="191">
        <f t="shared" si="17"/>
        <v>0</v>
      </c>
      <c r="B168" s="191">
        <f t="shared" si="19"/>
        <v>42</v>
      </c>
      <c r="C168" s="191"/>
      <c r="D168" s="191" t="s">
        <v>375</v>
      </c>
      <c r="E168" s="191"/>
      <c r="F168" s="191"/>
      <c r="G168" s="223">
        <f t="shared" si="34"/>
        <v>0</v>
      </c>
      <c r="H168" s="223">
        <f t="shared" si="34"/>
        <v>0</v>
      </c>
      <c r="I168" s="223">
        <f t="shared" si="34"/>
        <v>0</v>
      </c>
      <c r="J168" s="223">
        <f t="shared" si="34"/>
        <v>0</v>
      </c>
      <c r="K168" s="223">
        <f t="shared" si="34"/>
        <v>0</v>
      </c>
      <c r="L168" s="223">
        <f t="shared" si="34"/>
        <v>0</v>
      </c>
      <c r="M168" s="223">
        <f t="shared" si="34"/>
        <v>0</v>
      </c>
      <c r="N168" s="223">
        <f t="shared" si="34"/>
        <v>0</v>
      </c>
      <c r="O168" s="223">
        <f t="shared" si="34"/>
        <v>0</v>
      </c>
      <c r="P168" s="223">
        <f t="shared" si="34"/>
        <v>0</v>
      </c>
      <c r="Q168" s="223">
        <f t="shared" si="34"/>
        <v>0</v>
      </c>
      <c r="R168" s="224">
        <f t="shared" si="34"/>
        <v>0</v>
      </c>
      <c r="S168" s="224">
        <f t="shared" si="34"/>
        <v>0</v>
      </c>
      <c r="T168" s="234">
        <f t="shared" si="34"/>
        <v>0</v>
      </c>
      <c r="U168" s="234">
        <f t="shared" si="34"/>
        <v>0</v>
      </c>
      <c r="V168" s="237">
        <f t="shared" si="33"/>
        <v>0</v>
      </c>
      <c r="W168" s="235">
        <f t="shared" si="28"/>
        <v>0</v>
      </c>
      <c r="X168" s="235">
        <f t="shared" si="28"/>
        <v>0</v>
      </c>
      <c r="Y168" s="235">
        <f t="shared" si="28"/>
        <v>0</v>
      </c>
      <c r="Z168" s="235">
        <f t="shared" si="28"/>
        <v>0</v>
      </c>
      <c r="AA168" s="235">
        <f t="shared" si="28"/>
        <v>0</v>
      </c>
      <c r="AB168" s="235">
        <f t="shared" si="28"/>
        <v>0</v>
      </c>
      <c r="AC168" s="232">
        <f t="shared" si="28"/>
        <v>0</v>
      </c>
      <c r="AD168" s="232">
        <f t="shared" si="28"/>
        <v>0</v>
      </c>
      <c r="AE168" s="232">
        <f t="shared" si="28"/>
        <v>0</v>
      </c>
      <c r="AF168" s="232">
        <f t="shared" si="28"/>
        <v>0</v>
      </c>
      <c r="AG168" s="232">
        <f t="shared" si="28"/>
        <v>0</v>
      </c>
      <c r="AH168" s="232">
        <f t="shared" si="28"/>
        <v>0</v>
      </c>
      <c r="AI168" s="232">
        <f t="shared" si="28"/>
        <v>0</v>
      </c>
      <c r="AJ168" s="232">
        <f t="shared" si="28"/>
        <v>0</v>
      </c>
      <c r="AK168" s="232">
        <f t="shared" si="28"/>
        <v>0</v>
      </c>
      <c r="AL168" s="232">
        <f t="shared" si="28"/>
        <v>0</v>
      </c>
      <c r="AM168" s="232">
        <f t="shared" si="29"/>
        <v>0</v>
      </c>
      <c r="AN168" s="226">
        <f t="shared" si="29"/>
        <v>0</v>
      </c>
      <c r="AO168" s="226">
        <f t="shared" si="29"/>
        <v>0</v>
      </c>
      <c r="AP168" s="236">
        <f t="shared" si="29"/>
        <v>0</v>
      </c>
      <c r="AQ168" s="236">
        <f t="shared" si="29"/>
        <v>0</v>
      </c>
      <c r="AR168" s="236">
        <f t="shared" si="29"/>
        <v>0</v>
      </c>
      <c r="AS168" s="236">
        <f t="shared" si="29"/>
        <v>0</v>
      </c>
      <c r="AT168" s="236">
        <f t="shared" si="29"/>
        <v>0</v>
      </c>
      <c r="AU168" s="236">
        <f t="shared" si="29"/>
        <v>0</v>
      </c>
      <c r="AV168" s="236">
        <f t="shared" si="29"/>
        <v>0</v>
      </c>
      <c r="AW168" s="236">
        <f t="shared" si="29"/>
        <v>0</v>
      </c>
      <c r="AX168" s="236">
        <f t="shared" si="29"/>
        <v>0</v>
      </c>
      <c r="AY168" s="236">
        <f t="shared" si="29"/>
        <v>0</v>
      </c>
      <c r="AZ168" s="236">
        <f t="shared" si="29"/>
        <v>0</v>
      </c>
      <c r="BA168" s="236">
        <f t="shared" si="29"/>
        <v>0</v>
      </c>
      <c r="BB168" s="236">
        <f t="shared" si="29"/>
        <v>0</v>
      </c>
      <c r="BC168" s="223">
        <f t="shared" si="30"/>
        <v>0</v>
      </c>
      <c r="BD168" s="223">
        <f t="shared" si="30"/>
        <v>0</v>
      </c>
      <c r="BE168" s="223">
        <f t="shared" si="30"/>
        <v>0</v>
      </c>
      <c r="BF168" s="223">
        <f t="shared" si="30"/>
        <v>0</v>
      </c>
      <c r="BG168" s="223">
        <f t="shared" si="30"/>
        <v>0</v>
      </c>
      <c r="BH168" s="223">
        <f t="shared" si="30"/>
        <v>0</v>
      </c>
      <c r="BI168" s="223">
        <f t="shared" si="30"/>
        <v>0</v>
      </c>
      <c r="BJ168" s="223">
        <f t="shared" si="30"/>
        <v>0</v>
      </c>
      <c r="BK168" s="223">
        <f t="shared" si="30"/>
        <v>0</v>
      </c>
      <c r="BL168" s="223">
        <f t="shared" si="30"/>
        <v>0</v>
      </c>
      <c r="BM168" s="223">
        <f t="shared" si="30"/>
        <v>0</v>
      </c>
      <c r="BN168" s="223">
        <f t="shared" si="30"/>
        <v>0</v>
      </c>
      <c r="BO168" s="223">
        <f t="shared" si="30"/>
        <v>0</v>
      </c>
      <c r="BP168" s="223">
        <f t="shared" si="30"/>
        <v>0</v>
      </c>
      <c r="BQ168" s="223">
        <f t="shared" si="30"/>
        <v>0</v>
      </c>
      <c r="BR168" s="223">
        <f t="shared" si="30"/>
        <v>0</v>
      </c>
      <c r="BS168" s="223">
        <f t="shared" si="31"/>
        <v>0</v>
      </c>
      <c r="BT168" s="223">
        <f t="shared" si="31"/>
        <v>0</v>
      </c>
      <c r="BU168" s="223">
        <f t="shared" si="31"/>
        <v>0</v>
      </c>
      <c r="BV168" s="223">
        <f t="shared" si="31"/>
        <v>0</v>
      </c>
      <c r="BW168" s="223">
        <f t="shared" si="31"/>
        <v>0</v>
      </c>
      <c r="BX168" s="223">
        <f t="shared" si="31"/>
        <v>0</v>
      </c>
      <c r="BY168" s="223">
        <f t="shared" si="31"/>
        <v>0</v>
      </c>
      <c r="BZ168" s="223">
        <f t="shared" si="31"/>
        <v>0</v>
      </c>
      <c r="CA168" s="223">
        <f t="shared" si="31"/>
        <v>0</v>
      </c>
      <c r="CB168" s="223">
        <f t="shared" si="31"/>
        <v>0</v>
      </c>
      <c r="CC168" s="223">
        <f t="shared" si="31"/>
        <v>0</v>
      </c>
      <c r="CD168" s="223">
        <f t="shared" si="31"/>
        <v>0</v>
      </c>
      <c r="CE168" s="223">
        <f t="shared" si="31"/>
        <v>0</v>
      </c>
      <c r="CF168" s="223">
        <f t="shared" si="31"/>
        <v>0</v>
      </c>
      <c r="CG168" s="223">
        <f t="shared" si="31"/>
        <v>0</v>
      </c>
      <c r="CH168" s="223">
        <f t="shared" si="31"/>
        <v>0</v>
      </c>
      <c r="CI168" s="223">
        <f t="shared" si="32"/>
        <v>0</v>
      </c>
      <c r="CJ168" s="223">
        <f t="shared" si="32"/>
        <v>0</v>
      </c>
      <c r="CK168" s="223">
        <f t="shared" si="32"/>
        <v>0</v>
      </c>
      <c r="CL168" s="223">
        <f t="shared" si="32"/>
        <v>0</v>
      </c>
      <c r="CM168" s="223">
        <f t="shared" si="32"/>
        <v>0</v>
      </c>
      <c r="CN168" s="223">
        <f t="shared" si="32"/>
        <v>0</v>
      </c>
      <c r="CO168" s="223">
        <f t="shared" si="32"/>
        <v>0</v>
      </c>
      <c r="CP168" s="223">
        <f t="shared" si="32"/>
        <v>0</v>
      </c>
      <c r="CQ168" s="223">
        <f t="shared" si="32"/>
        <v>0</v>
      </c>
      <c r="CR168" s="223">
        <f t="shared" si="32"/>
        <v>0</v>
      </c>
      <c r="CS168" s="223">
        <f t="shared" si="32"/>
        <v>0</v>
      </c>
      <c r="CT168" s="223">
        <f t="shared" si="32"/>
        <v>0</v>
      </c>
      <c r="CU168" s="223">
        <f t="shared" si="32"/>
        <v>0</v>
      </c>
      <c r="CV168" s="223">
        <f t="shared" si="32"/>
        <v>0</v>
      </c>
      <c r="CW168" s="223">
        <f t="shared" si="32"/>
        <v>0</v>
      </c>
      <c r="CX168" s="223">
        <f t="shared" si="32"/>
        <v>0</v>
      </c>
      <c r="CY168" s="223">
        <f t="shared" si="36"/>
        <v>0</v>
      </c>
      <c r="CZ168" s="223">
        <f t="shared" si="36"/>
        <v>0</v>
      </c>
      <c r="DA168" s="223">
        <f t="shared" si="36"/>
        <v>0</v>
      </c>
      <c r="DB168" s="191"/>
      <c r="DC168" s="191"/>
      <c r="DD168" s="191"/>
      <c r="DE168" s="191"/>
      <c r="DF168" s="191"/>
      <c r="DG168" s="191"/>
      <c r="DH168" s="191"/>
      <c r="DI168" s="191"/>
      <c r="DJ168" s="191"/>
      <c r="DK168" s="191"/>
      <c r="DL168" s="191"/>
      <c r="DM168" s="191"/>
      <c r="DN168" s="191"/>
      <c r="DO168" s="191"/>
      <c r="DP168" s="191"/>
      <c r="DQ168" s="191"/>
      <c r="DR168" s="191"/>
      <c r="DS168" s="230" t="str">
        <f t="shared" si="35"/>
        <v>9N</v>
      </c>
      <c r="DT168" s="191"/>
      <c r="DU168" s="191"/>
      <c r="DV168" s="191"/>
      <c r="DW168" s="191"/>
      <c r="DX168" s="191"/>
      <c r="DY168" s="191"/>
      <c r="DZ168" s="191"/>
      <c r="EA168" s="231" t="str">
        <f>IF($C$111=$B$112,AU$121,IF($C$111=$B$113,AU$122,IF($C$111=$B$114,AU$123,"")))</f>
        <v>17E</v>
      </c>
      <c r="EB168" s="191"/>
      <c r="EC168" s="191"/>
      <c r="ED168" s="191"/>
      <c r="EE168" s="191"/>
      <c r="EF168" s="191"/>
      <c r="EG168" s="191"/>
      <c r="EH168" s="191"/>
      <c r="EI168" s="191"/>
    </row>
    <row r="169" spans="1:139" x14ac:dyDescent="0.35">
      <c r="A169" s="191">
        <f t="shared" si="17"/>
        <v>0</v>
      </c>
      <c r="B169" s="191">
        <f t="shared" si="19"/>
        <v>43</v>
      </c>
      <c r="C169" s="191"/>
      <c r="D169" s="191" t="s">
        <v>377</v>
      </c>
      <c r="E169" s="191"/>
      <c r="F169" s="191"/>
      <c r="G169" s="223">
        <f t="shared" si="34"/>
        <v>0</v>
      </c>
      <c r="H169" s="223">
        <f t="shared" si="34"/>
        <v>0</v>
      </c>
      <c r="I169" s="223">
        <f t="shared" si="34"/>
        <v>0</v>
      </c>
      <c r="J169" s="223">
        <f t="shared" si="34"/>
        <v>0</v>
      </c>
      <c r="K169" s="223">
        <f t="shared" si="34"/>
        <v>0</v>
      </c>
      <c r="L169" s="223">
        <f t="shared" si="34"/>
        <v>0</v>
      </c>
      <c r="M169" s="223">
        <f t="shared" si="34"/>
        <v>0</v>
      </c>
      <c r="N169" s="223">
        <f t="shared" si="34"/>
        <v>0</v>
      </c>
      <c r="O169" s="223">
        <f t="shared" si="34"/>
        <v>0</v>
      </c>
      <c r="P169" s="223">
        <f t="shared" si="34"/>
        <v>0</v>
      </c>
      <c r="Q169" s="223">
        <f t="shared" si="34"/>
        <v>0</v>
      </c>
      <c r="R169" s="223">
        <f t="shared" si="34"/>
        <v>0</v>
      </c>
      <c r="S169" s="224">
        <f t="shared" si="34"/>
        <v>0</v>
      </c>
      <c r="T169" s="234">
        <f t="shared" si="34"/>
        <v>0</v>
      </c>
      <c r="U169" s="234">
        <f t="shared" si="34"/>
        <v>0</v>
      </c>
      <c r="V169" s="237">
        <f t="shared" si="33"/>
        <v>0</v>
      </c>
      <c r="W169" s="237">
        <f t="shared" si="28"/>
        <v>0</v>
      </c>
      <c r="X169" s="235">
        <f t="shared" si="28"/>
        <v>0</v>
      </c>
      <c r="Y169" s="235">
        <f t="shared" si="28"/>
        <v>0</v>
      </c>
      <c r="Z169" s="235">
        <f t="shared" si="28"/>
        <v>0</v>
      </c>
      <c r="AA169" s="235">
        <f t="shared" si="28"/>
        <v>0</v>
      </c>
      <c r="AB169" s="235">
        <f t="shared" si="28"/>
        <v>0</v>
      </c>
      <c r="AC169" s="232">
        <f t="shared" si="28"/>
        <v>0</v>
      </c>
      <c r="AD169" s="232">
        <f t="shared" si="28"/>
        <v>0</v>
      </c>
      <c r="AE169" s="232">
        <f t="shared" si="28"/>
        <v>0</v>
      </c>
      <c r="AF169" s="232">
        <f t="shared" si="28"/>
        <v>0</v>
      </c>
      <c r="AG169" s="232">
        <f t="shared" si="28"/>
        <v>0</v>
      </c>
      <c r="AH169" s="232">
        <f t="shared" si="28"/>
        <v>0</v>
      </c>
      <c r="AI169" s="232">
        <f t="shared" si="28"/>
        <v>0</v>
      </c>
      <c r="AJ169" s="232">
        <f t="shared" si="28"/>
        <v>0</v>
      </c>
      <c r="AK169" s="232">
        <f t="shared" si="28"/>
        <v>0</v>
      </c>
      <c r="AL169" s="232">
        <f t="shared" si="28"/>
        <v>0</v>
      </c>
      <c r="AM169" s="232">
        <f t="shared" si="29"/>
        <v>0</v>
      </c>
      <c r="AN169" s="226">
        <f t="shared" si="29"/>
        <v>0</v>
      </c>
      <c r="AO169" s="226">
        <f t="shared" si="29"/>
        <v>0</v>
      </c>
      <c r="AP169" s="236">
        <f t="shared" si="29"/>
        <v>0</v>
      </c>
      <c r="AQ169" s="236">
        <f t="shared" si="29"/>
        <v>0</v>
      </c>
      <c r="AR169" s="236">
        <f t="shared" si="29"/>
        <v>0</v>
      </c>
      <c r="AS169" s="236">
        <f t="shared" si="29"/>
        <v>0</v>
      </c>
      <c r="AT169" s="236">
        <f t="shared" si="29"/>
        <v>0</v>
      </c>
      <c r="AU169" s="236">
        <f t="shared" si="29"/>
        <v>0</v>
      </c>
      <c r="AV169" s="236">
        <f t="shared" si="29"/>
        <v>0</v>
      </c>
      <c r="AW169" s="236">
        <f t="shared" si="29"/>
        <v>0</v>
      </c>
      <c r="AX169" s="236">
        <f t="shared" si="29"/>
        <v>0</v>
      </c>
      <c r="AY169" s="236">
        <f t="shared" si="29"/>
        <v>0</v>
      </c>
      <c r="AZ169" s="236">
        <f t="shared" si="29"/>
        <v>0</v>
      </c>
      <c r="BA169" s="236">
        <f t="shared" si="29"/>
        <v>0</v>
      </c>
      <c r="BB169" s="236">
        <f t="shared" si="29"/>
        <v>0</v>
      </c>
      <c r="BC169" s="236">
        <f t="shared" si="30"/>
        <v>0</v>
      </c>
      <c r="BD169" s="223">
        <f t="shared" si="30"/>
        <v>0</v>
      </c>
      <c r="BE169" s="223">
        <f t="shared" si="30"/>
        <v>0</v>
      </c>
      <c r="BF169" s="223">
        <f t="shared" si="30"/>
        <v>0</v>
      </c>
      <c r="BG169" s="223">
        <f t="shared" si="30"/>
        <v>0</v>
      </c>
      <c r="BH169" s="223">
        <f t="shared" si="30"/>
        <v>0</v>
      </c>
      <c r="BI169" s="223">
        <f t="shared" si="30"/>
        <v>0</v>
      </c>
      <c r="BJ169" s="223">
        <f t="shared" si="30"/>
        <v>0</v>
      </c>
      <c r="BK169" s="223">
        <f t="shared" si="30"/>
        <v>0</v>
      </c>
      <c r="BL169" s="223">
        <f t="shared" si="30"/>
        <v>0</v>
      </c>
      <c r="BM169" s="223">
        <f t="shared" si="30"/>
        <v>0</v>
      </c>
      <c r="BN169" s="223">
        <f t="shared" si="30"/>
        <v>0</v>
      </c>
      <c r="BO169" s="223">
        <f t="shared" si="30"/>
        <v>0</v>
      </c>
      <c r="BP169" s="223">
        <f t="shared" si="30"/>
        <v>0</v>
      </c>
      <c r="BQ169" s="223">
        <f t="shared" si="30"/>
        <v>0</v>
      </c>
      <c r="BR169" s="223">
        <f t="shared" si="30"/>
        <v>0</v>
      </c>
      <c r="BS169" s="223">
        <f t="shared" si="31"/>
        <v>0</v>
      </c>
      <c r="BT169" s="223">
        <f t="shared" si="31"/>
        <v>0</v>
      </c>
      <c r="BU169" s="223">
        <f t="shared" si="31"/>
        <v>0</v>
      </c>
      <c r="BV169" s="223">
        <f t="shared" si="31"/>
        <v>0</v>
      </c>
      <c r="BW169" s="223">
        <f t="shared" si="31"/>
        <v>0</v>
      </c>
      <c r="BX169" s="223">
        <f t="shared" si="31"/>
        <v>0</v>
      </c>
      <c r="BY169" s="223">
        <f t="shared" si="31"/>
        <v>0</v>
      </c>
      <c r="BZ169" s="223">
        <f t="shared" si="31"/>
        <v>0</v>
      </c>
      <c r="CA169" s="223">
        <f t="shared" si="31"/>
        <v>0</v>
      </c>
      <c r="CB169" s="223">
        <f t="shared" si="31"/>
        <v>0</v>
      </c>
      <c r="CC169" s="223">
        <f t="shared" si="31"/>
        <v>0</v>
      </c>
      <c r="CD169" s="223">
        <f t="shared" si="31"/>
        <v>0</v>
      </c>
      <c r="CE169" s="223">
        <f t="shared" si="31"/>
        <v>0</v>
      </c>
      <c r="CF169" s="223">
        <f t="shared" si="31"/>
        <v>0</v>
      </c>
      <c r="CG169" s="223">
        <f t="shared" si="31"/>
        <v>0</v>
      </c>
      <c r="CH169" s="223">
        <f t="shared" si="31"/>
        <v>0</v>
      </c>
      <c r="CI169" s="223">
        <f t="shared" si="32"/>
        <v>0</v>
      </c>
      <c r="CJ169" s="223">
        <f t="shared" si="32"/>
        <v>0</v>
      </c>
      <c r="CK169" s="223">
        <f t="shared" si="32"/>
        <v>0</v>
      </c>
      <c r="CL169" s="223">
        <f t="shared" si="32"/>
        <v>0</v>
      </c>
      <c r="CM169" s="223">
        <f t="shared" si="32"/>
        <v>0</v>
      </c>
      <c r="CN169" s="223">
        <f t="shared" si="32"/>
        <v>0</v>
      </c>
      <c r="CO169" s="223">
        <f t="shared" si="32"/>
        <v>0</v>
      </c>
      <c r="CP169" s="223">
        <f t="shared" si="32"/>
        <v>0</v>
      </c>
      <c r="CQ169" s="223">
        <f t="shared" si="32"/>
        <v>0</v>
      </c>
      <c r="CR169" s="223">
        <f t="shared" si="32"/>
        <v>0</v>
      </c>
      <c r="CS169" s="223">
        <f t="shared" si="32"/>
        <v>0</v>
      </c>
      <c r="CT169" s="223">
        <f t="shared" si="32"/>
        <v>0</v>
      </c>
      <c r="CU169" s="223">
        <f t="shared" si="32"/>
        <v>0</v>
      </c>
      <c r="CV169" s="223">
        <f t="shared" si="32"/>
        <v>0</v>
      </c>
      <c r="CW169" s="223">
        <f t="shared" si="32"/>
        <v>0</v>
      </c>
      <c r="CX169" s="223">
        <f t="shared" si="32"/>
        <v>0</v>
      </c>
      <c r="CY169" s="223">
        <f t="shared" si="36"/>
        <v>0</v>
      </c>
      <c r="CZ169" s="223">
        <f t="shared" si="36"/>
        <v>0</v>
      </c>
      <c r="DA169" s="223">
        <f t="shared" si="36"/>
        <v>0</v>
      </c>
      <c r="DB169" s="191"/>
      <c r="DC169" s="191"/>
      <c r="DD169" s="191"/>
      <c r="DE169" s="191"/>
      <c r="DF169" s="191"/>
      <c r="DG169" s="191"/>
      <c r="DH169" s="191"/>
      <c r="DI169" s="191"/>
      <c r="DJ169" s="191"/>
      <c r="DK169" s="191"/>
      <c r="DL169" s="191"/>
      <c r="DM169" s="191"/>
      <c r="DN169" s="191"/>
      <c r="DO169" s="191"/>
      <c r="DP169" s="191"/>
      <c r="DQ169" s="191"/>
      <c r="DR169" s="191"/>
      <c r="DS169" s="230" t="str">
        <f t="shared" si="35"/>
        <v>8N</v>
      </c>
      <c r="DT169" s="191"/>
      <c r="DU169" s="191"/>
      <c r="DV169" s="191"/>
      <c r="DW169" s="191"/>
      <c r="DX169" s="191"/>
      <c r="DY169" s="191"/>
      <c r="DZ169" s="191"/>
      <c r="EA169" s="231" t="str">
        <f>IF($C$111=$B$112,AV$121,IF($C$111=$B$113,AV$122,IF($C$111=$B$114,AV$123,"")))</f>
        <v>18E</v>
      </c>
      <c r="EB169" s="191"/>
      <c r="EC169" s="191"/>
      <c r="ED169" s="191"/>
      <c r="EE169" s="191"/>
      <c r="EF169" s="191"/>
      <c r="EG169" s="191"/>
      <c r="EH169" s="191"/>
      <c r="EI169" s="191"/>
    </row>
    <row r="170" spans="1:139" x14ac:dyDescent="0.35">
      <c r="A170" s="191">
        <f t="shared" si="17"/>
        <v>0</v>
      </c>
      <c r="B170" s="191">
        <f t="shared" si="19"/>
        <v>44</v>
      </c>
      <c r="C170" s="191"/>
      <c r="D170" s="191" t="s">
        <v>379</v>
      </c>
      <c r="E170" s="191"/>
      <c r="F170" s="191"/>
      <c r="G170" s="223">
        <f t="shared" si="34"/>
        <v>0</v>
      </c>
      <c r="H170" s="223">
        <f t="shared" si="34"/>
        <v>0</v>
      </c>
      <c r="I170" s="223">
        <f t="shared" si="34"/>
        <v>0</v>
      </c>
      <c r="J170" s="223">
        <f t="shared" si="34"/>
        <v>0</v>
      </c>
      <c r="K170" s="223">
        <f t="shared" si="34"/>
        <v>0</v>
      </c>
      <c r="L170" s="223">
        <f t="shared" si="34"/>
        <v>0</v>
      </c>
      <c r="M170" s="223">
        <f t="shared" si="34"/>
        <v>0</v>
      </c>
      <c r="N170" s="223">
        <f t="shared" si="34"/>
        <v>0</v>
      </c>
      <c r="O170" s="223">
        <f t="shared" si="34"/>
        <v>0</v>
      </c>
      <c r="P170" s="223">
        <f t="shared" si="34"/>
        <v>0</v>
      </c>
      <c r="Q170" s="223">
        <f t="shared" si="34"/>
        <v>0</v>
      </c>
      <c r="R170" s="223">
        <f t="shared" si="34"/>
        <v>0</v>
      </c>
      <c r="S170" s="224">
        <f t="shared" si="34"/>
        <v>0</v>
      </c>
      <c r="T170" s="224">
        <f t="shared" si="34"/>
        <v>0</v>
      </c>
      <c r="U170" s="234">
        <f t="shared" si="34"/>
        <v>0</v>
      </c>
      <c r="V170" s="237">
        <f t="shared" si="33"/>
        <v>0</v>
      </c>
      <c r="W170" s="237">
        <f t="shared" si="28"/>
        <v>0</v>
      </c>
      <c r="X170" s="235">
        <f t="shared" si="28"/>
        <v>0</v>
      </c>
      <c r="Y170" s="235">
        <f t="shared" si="28"/>
        <v>0</v>
      </c>
      <c r="Z170" s="237">
        <f t="shared" si="28"/>
        <v>0</v>
      </c>
      <c r="AA170" s="235">
        <f t="shared" si="28"/>
        <v>0</v>
      </c>
      <c r="AB170" s="235">
        <f t="shared" si="28"/>
        <v>0</v>
      </c>
      <c r="AC170" s="235">
        <f t="shared" si="28"/>
        <v>0</v>
      </c>
      <c r="AD170" s="232">
        <f t="shared" si="28"/>
        <v>0</v>
      </c>
      <c r="AE170" s="232">
        <f t="shared" si="28"/>
        <v>0</v>
      </c>
      <c r="AF170" s="232">
        <f t="shared" si="28"/>
        <v>0</v>
      </c>
      <c r="AG170" s="232">
        <f t="shared" si="28"/>
        <v>0</v>
      </c>
      <c r="AH170" s="232">
        <f t="shared" si="28"/>
        <v>0</v>
      </c>
      <c r="AI170" s="232">
        <f t="shared" si="28"/>
        <v>0</v>
      </c>
      <c r="AJ170" s="232">
        <f t="shared" si="28"/>
        <v>0</v>
      </c>
      <c r="AK170" s="232">
        <f t="shared" si="28"/>
        <v>0</v>
      </c>
      <c r="AL170" s="232">
        <f t="shared" si="28"/>
        <v>0</v>
      </c>
      <c r="AM170" s="232">
        <f t="shared" si="29"/>
        <v>0</v>
      </c>
      <c r="AN170" s="226">
        <f t="shared" si="29"/>
        <v>0</v>
      </c>
      <c r="AO170" s="236">
        <f t="shared" si="29"/>
        <v>0</v>
      </c>
      <c r="AP170" s="236">
        <f t="shared" si="29"/>
        <v>0</v>
      </c>
      <c r="AQ170" s="236">
        <f t="shared" si="29"/>
        <v>0</v>
      </c>
      <c r="AR170" s="236">
        <f t="shared" si="29"/>
        <v>0</v>
      </c>
      <c r="AS170" s="236">
        <f t="shared" si="29"/>
        <v>0</v>
      </c>
      <c r="AT170" s="236">
        <f t="shared" si="29"/>
        <v>0</v>
      </c>
      <c r="AU170" s="236">
        <f t="shared" si="29"/>
        <v>0</v>
      </c>
      <c r="AV170" s="236">
        <f t="shared" si="29"/>
        <v>0</v>
      </c>
      <c r="AW170" s="236">
        <f t="shared" si="29"/>
        <v>0</v>
      </c>
      <c r="AX170" s="236">
        <f t="shared" si="29"/>
        <v>0</v>
      </c>
      <c r="AY170" s="236">
        <f t="shared" si="29"/>
        <v>0</v>
      </c>
      <c r="AZ170" s="236">
        <f t="shared" si="29"/>
        <v>0</v>
      </c>
      <c r="BA170" s="236">
        <f t="shared" si="29"/>
        <v>0</v>
      </c>
      <c r="BB170" s="236">
        <f t="shared" si="29"/>
        <v>0</v>
      </c>
      <c r="BC170" s="236">
        <f t="shared" si="30"/>
        <v>0</v>
      </c>
      <c r="BD170" s="236">
        <f t="shared" si="30"/>
        <v>0</v>
      </c>
      <c r="BE170" s="236">
        <f t="shared" si="30"/>
        <v>0</v>
      </c>
      <c r="BF170" s="223">
        <f t="shared" si="30"/>
        <v>0</v>
      </c>
      <c r="BG170" s="223">
        <f t="shared" si="30"/>
        <v>0</v>
      </c>
      <c r="BH170" s="223">
        <f t="shared" si="30"/>
        <v>0</v>
      </c>
      <c r="BI170" s="223">
        <f t="shared" si="30"/>
        <v>0</v>
      </c>
      <c r="BJ170" s="223">
        <f t="shared" si="30"/>
        <v>0</v>
      </c>
      <c r="BK170" s="223">
        <f t="shared" si="30"/>
        <v>0</v>
      </c>
      <c r="BL170" s="223">
        <f t="shared" si="30"/>
        <v>0</v>
      </c>
      <c r="BM170" s="223">
        <f t="shared" si="30"/>
        <v>0</v>
      </c>
      <c r="BN170" s="223">
        <f t="shared" si="30"/>
        <v>0</v>
      </c>
      <c r="BO170" s="223">
        <f t="shared" si="30"/>
        <v>0</v>
      </c>
      <c r="BP170" s="223">
        <f t="shared" si="30"/>
        <v>0</v>
      </c>
      <c r="BQ170" s="223">
        <f t="shared" si="30"/>
        <v>0</v>
      </c>
      <c r="BR170" s="223">
        <f t="shared" si="30"/>
        <v>0</v>
      </c>
      <c r="BS170" s="223">
        <f t="shared" si="31"/>
        <v>0</v>
      </c>
      <c r="BT170" s="223">
        <f t="shared" si="31"/>
        <v>0</v>
      </c>
      <c r="BU170" s="223">
        <f t="shared" si="31"/>
        <v>0</v>
      </c>
      <c r="BV170" s="223">
        <f t="shared" si="31"/>
        <v>0</v>
      </c>
      <c r="BW170" s="223">
        <f t="shared" si="31"/>
        <v>0</v>
      </c>
      <c r="BX170" s="223">
        <f t="shared" si="31"/>
        <v>0</v>
      </c>
      <c r="BY170" s="223">
        <f t="shared" si="31"/>
        <v>0</v>
      </c>
      <c r="BZ170" s="223">
        <f t="shared" si="31"/>
        <v>0</v>
      </c>
      <c r="CA170" s="223">
        <f t="shared" si="31"/>
        <v>0</v>
      </c>
      <c r="CB170" s="223">
        <f t="shared" si="31"/>
        <v>0</v>
      </c>
      <c r="CC170" s="223">
        <f t="shared" si="31"/>
        <v>0</v>
      </c>
      <c r="CD170" s="223">
        <f t="shared" si="31"/>
        <v>0</v>
      </c>
      <c r="CE170" s="223">
        <f t="shared" si="31"/>
        <v>0</v>
      </c>
      <c r="CF170" s="223">
        <f t="shared" si="31"/>
        <v>0</v>
      </c>
      <c r="CG170" s="223">
        <f t="shared" si="31"/>
        <v>0</v>
      </c>
      <c r="CH170" s="223">
        <f t="shared" si="31"/>
        <v>0</v>
      </c>
      <c r="CI170" s="223">
        <f t="shared" si="32"/>
        <v>0</v>
      </c>
      <c r="CJ170" s="223">
        <f t="shared" si="32"/>
        <v>0</v>
      </c>
      <c r="CK170" s="223">
        <f t="shared" si="32"/>
        <v>0</v>
      </c>
      <c r="CL170" s="223">
        <f t="shared" si="32"/>
        <v>0</v>
      </c>
      <c r="CM170" s="223">
        <f t="shared" si="32"/>
        <v>0</v>
      </c>
      <c r="CN170" s="223">
        <f t="shared" si="32"/>
        <v>0</v>
      </c>
      <c r="CO170" s="223">
        <f t="shared" si="32"/>
        <v>0</v>
      </c>
      <c r="CP170" s="223">
        <f t="shared" si="32"/>
        <v>0</v>
      </c>
      <c r="CQ170" s="223">
        <f t="shared" si="32"/>
        <v>0</v>
      </c>
      <c r="CR170" s="223">
        <f t="shared" si="32"/>
        <v>0</v>
      </c>
      <c r="CS170" s="223">
        <f t="shared" si="32"/>
        <v>0</v>
      </c>
      <c r="CT170" s="223">
        <f t="shared" si="32"/>
        <v>0</v>
      </c>
      <c r="CU170" s="223">
        <f t="shared" si="32"/>
        <v>0</v>
      </c>
      <c r="CV170" s="223">
        <f t="shared" si="32"/>
        <v>0</v>
      </c>
      <c r="CW170" s="223">
        <f t="shared" si="32"/>
        <v>0</v>
      </c>
      <c r="CX170" s="223">
        <f t="shared" si="32"/>
        <v>0</v>
      </c>
      <c r="CY170" s="223">
        <f t="shared" si="36"/>
        <v>0</v>
      </c>
      <c r="CZ170" s="223">
        <f t="shared" si="36"/>
        <v>0</v>
      </c>
      <c r="DA170" s="223">
        <f t="shared" si="36"/>
        <v>0</v>
      </c>
      <c r="DB170" s="191"/>
      <c r="DC170" s="191"/>
      <c r="DD170" s="191"/>
      <c r="DE170" s="191"/>
      <c r="DF170" s="191"/>
      <c r="DG170" s="191"/>
      <c r="DH170" s="191"/>
      <c r="DI170" s="191"/>
      <c r="DJ170" s="191"/>
      <c r="DK170" s="191"/>
      <c r="DL170" s="191"/>
      <c r="DM170" s="191"/>
      <c r="DN170" s="191"/>
      <c r="DO170" s="191"/>
      <c r="DP170" s="191"/>
      <c r="DQ170" s="191"/>
      <c r="DR170" s="191"/>
      <c r="DS170" s="230" t="str">
        <f t="shared" si="35"/>
        <v>7N</v>
      </c>
      <c r="DT170" s="191"/>
      <c r="DU170" s="191"/>
      <c r="DV170" s="191"/>
      <c r="DW170" s="191"/>
      <c r="DX170" s="191"/>
      <c r="DY170" s="191"/>
      <c r="DZ170" s="191"/>
      <c r="EA170" s="231" t="str">
        <f>IF($C$111=$B$112,AW$121,IF($C$111=$B$113,AW$122,IF($C$111=$B$114,AW$123,"")))</f>
        <v>19E</v>
      </c>
      <c r="EB170" s="191"/>
      <c r="EC170" s="191"/>
      <c r="ED170" s="191"/>
      <c r="EE170" s="191"/>
      <c r="EF170" s="191"/>
      <c r="EG170" s="191"/>
      <c r="EH170" s="191"/>
      <c r="EI170" s="191"/>
    </row>
    <row r="171" spans="1:139" x14ac:dyDescent="0.35">
      <c r="A171" s="191">
        <f t="shared" si="17"/>
        <v>0</v>
      </c>
      <c r="B171" s="191">
        <f t="shared" si="19"/>
        <v>45</v>
      </c>
      <c r="C171" s="191"/>
      <c r="D171" s="191" t="s">
        <v>381</v>
      </c>
      <c r="E171" s="191"/>
      <c r="F171" s="191"/>
      <c r="G171" s="223">
        <f t="shared" si="34"/>
        <v>0</v>
      </c>
      <c r="H171" s="223">
        <f t="shared" si="34"/>
        <v>0</v>
      </c>
      <c r="I171" s="223">
        <f t="shared" si="34"/>
        <v>0</v>
      </c>
      <c r="J171" s="223">
        <f t="shared" si="34"/>
        <v>0</v>
      </c>
      <c r="K171" s="223">
        <f t="shared" si="34"/>
        <v>0</v>
      </c>
      <c r="L171" s="223">
        <f t="shared" si="34"/>
        <v>0</v>
      </c>
      <c r="M171" s="223">
        <f t="shared" si="34"/>
        <v>0</v>
      </c>
      <c r="N171" s="223">
        <f t="shared" si="34"/>
        <v>0</v>
      </c>
      <c r="O171" s="223">
        <f t="shared" si="34"/>
        <v>0</v>
      </c>
      <c r="P171" s="223">
        <f t="shared" si="34"/>
        <v>0</v>
      </c>
      <c r="Q171" s="223">
        <f t="shared" si="34"/>
        <v>0</v>
      </c>
      <c r="R171" s="223">
        <f t="shared" si="34"/>
        <v>0</v>
      </c>
      <c r="S171" s="223">
        <f t="shared" si="34"/>
        <v>0</v>
      </c>
      <c r="T171" s="224">
        <f t="shared" si="34"/>
        <v>0</v>
      </c>
      <c r="U171" s="224">
        <f t="shared" si="34"/>
        <v>0</v>
      </c>
      <c r="V171" s="234">
        <f t="shared" si="33"/>
        <v>0</v>
      </c>
      <c r="W171" s="237">
        <f t="shared" si="28"/>
        <v>0</v>
      </c>
      <c r="X171" s="237">
        <f t="shared" si="28"/>
        <v>0</v>
      </c>
      <c r="Y171" s="237">
        <f t="shared" si="28"/>
        <v>0</v>
      </c>
      <c r="Z171" s="235">
        <f t="shared" si="28"/>
        <v>0</v>
      </c>
      <c r="AA171" s="235">
        <f t="shared" si="28"/>
        <v>0</v>
      </c>
      <c r="AB171" s="235">
        <f t="shared" si="28"/>
        <v>0</v>
      </c>
      <c r="AC171" s="235">
        <f t="shared" si="28"/>
        <v>0</v>
      </c>
      <c r="AD171" s="235">
        <f t="shared" si="28"/>
        <v>0</v>
      </c>
      <c r="AE171" s="232">
        <f t="shared" si="28"/>
        <v>0</v>
      </c>
      <c r="AF171" s="232">
        <f t="shared" si="28"/>
        <v>0</v>
      </c>
      <c r="AG171" s="232">
        <f t="shared" si="28"/>
        <v>0</v>
      </c>
      <c r="AH171" s="232">
        <f t="shared" si="28"/>
        <v>0</v>
      </c>
      <c r="AI171" s="232">
        <f t="shared" si="28"/>
        <v>0</v>
      </c>
      <c r="AJ171" s="232">
        <f t="shared" si="28"/>
        <v>0</v>
      </c>
      <c r="AK171" s="232">
        <f t="shared" si="28"/>
        <v>0</v>
      </c>
      <c r="AL171" s="233">
        <f t="shared" si="28"/>
        <v>0</v>
      </c>
      <c r="AM171" s="233">
        <f t="shared" si="29"/>
        <v>0</v>
      </c>
      <c r="AN171" s="236">
        <f t="shared" si="29"/>
        <v>0</v>
      </c>
      <c r="AO171" s="236">
        <f t="shared" si="29"/>
        <v>0</v>
      </c>
      <c r="AP171" s="236">
        <f t="shared" si="29"/>
        <v>0</v>
      </c>
      <c r="AQ171" s="236">
        <f t="shared" si="29"/>
        <v>0</v>
      </c>
      <c r="AR171" s="236">
        <f t="shared" si="29"/>
        <v>0</v>
      </c>
      <c r="AS171" s="236">
        <f t="shared" si="29"/>
        <v>0</v>
      </c>
      <c r="AT171" s="236">
        <f t="shared" si="29"/>
        <v>0</v>
      </c>
      <c r="AU171" s="236">
        <f t="shared" si="29"/>
        <v>0</v>
      </c>
      <c r="AV171" s="236">
        <f t="shared" si="29"/>
        <v>0</v>
      </c>
      <c r="AW171" s="236">
        <f t="shared" si="29"/>
        <v>0</v>
      </c>
      <c r="AX171" s="236">
        <f t="shared" si="29"/>
        <v>0</v>
      </c>
      <c r="AY171" s="236">
        <f t="shared" si="29"/>
        <v>0</v>
      </c>
      <c r="AZ171" s="236">
        <f t="shared" si="29"/>
        <v>0</v>
      </c>
      <c r="BA171" s="236">
        <f t="shared" si="29"/>
        <v>0</v>
      </c>
      <c r="BB171" s="236">
        <f t="shared" si="29"/>
        <v>0</v>
      </c>
      <c r="BC171" s="236">
        <f t="shared" si="30"/>
        <v>0</v>
      </c>
      <c r="BD171" s="236">
        <f t="shared" si="30"/>
        <v>0</v>
      </c>
      <c r="BE171" s="236">
        <f t="shared" si="30"/>
        <v>0</v>
      </c>
      <c r="BF171" s="236">
        <f t="shared" si="30"/>
        <v>0</v>
      </c>
      <c r="BG171" s="223">
        <f t="shared" si="30"/>
        <v>0</v>
      </c>
      <c r="BH171" s="223">
        <f t="shared" si="30"/>
        <v>0</v>
      </c>
      <c r="BI171" s="223">
        <f t="shared" si="30"/>
        <v>0</v>
      </c>
      <c r="BJ171" s="223">
        <f t="shared" si="30"/>
        <v>0</v>
      </c>
      <c r="BK171" s="223">
        <f t="shared" si="30"/>
        <v>0</v>
      </c>
      <c r="BL171" s="223">
        <f t="shared" si="30"/>
        <v>0</v>
      </c>
      <c r="BM171" s="223">
        <f t="shared" si="30"/>
        <v>0</v>
      </c>
      <c r="BN171" s="223">
        <f t="shared" si="30"/>
        <v>0</v>
      </c>
      <c r="BO171" s="223">
        <f t="shared" si="30"/>
        <v>0</v>
      </c>
      <c r="BP171" s="223">
        <f t="shared" si="30"/>
        <v>0</v>
      </c>
      <c r="BQ171" s="223">
        <f t="shared" si="30"/>
        <v>0</v>
      </c>
      <c r="BR171" s="223">
        <f t="shared" si="30"/>
        <v>0</v>
      </c>
      <c r="BS171" s="223">
        <f t="shared" si="31"/>
        <v>0</v>
      </c>
      <c r="BT171" s="223">
        <f t="shared" si="31"/>
        <v>0</v>
      </c>
      <c r="BU171" s="223">
        <f t="shared" si="31"/>
        <v>0</v>
      </c>
      <c r="BV171" s="223">
        <f t="shared" si="31"/>
        <v>0</v>
      </c>
      <c r="BW171" s="223">
        <f t="shared" si="31"/>
        <v>0</v>
      </c>
      <c r="BX171" s="223">
        <f t="shared" si="31"/>
        <v>0</v>
      </c>
      <c r="BY171" s="223">
        <f t="shared" si="31"/>
        <v>0</v>
      </c>
      <c r="BZ171" s="223">
        <f t="shared" si="31"/>
        <v>0</v>
      </c>
      <c r="CA171" s="223">
        <f t="shared" si="31"/>
        <v>0</v>
      </c>
      <c r="CB171" s="223">
        <f t="shared" si="31"/>
        <v>0</v>
      </c>
      <c r="CC171" s="223">
        <f t="shared" si="31"/>
        <v>0</v>
      </c>
      <c r="CD171" s="223">
        <f t="shared" si="31"/>
        <v>0</v>
      </c>
      <c r="CE171" s="223">
        <f t="shared" si="31"/>
        <v>0</v>
      </c>
      <c r="CF171" s="223">
        <f t="shared" si="31"/>
        <v>0</v>
      </c>
      <c r="CG171" s="223">
        <f t="shared" si="31"/>
        <v>0</v>
      </c>
      <c r="CH171" s="223">
        <f t="shared" si="31"/>
        <v>0</v>
      </c>
      <c r="CI171" s="223">
        <f t="shared" si="32"/>
        <v>0</v>
      </c>
      <c r="CJ171" s="223">
        <f t="shared" si="32"/>
        <v>0</v>
      </c>
      <c r="CK171" s="223">
        <f t="shared" si="32"/>
        <v>0</v>
      </c>
      <c r="CL171" s="223">
        <f t="shared" si="32"/>
        <v>0</v>
      </c>
      <c r="CM171" s="223">
        <f t="shared" si="32"/>
        <v>0</v>
      </c>
      <c r="CN171" s="223">
        <f t="shared" si="32"/>
        <v>0</v>
      </c>
      <c r="CO171" s="223">
        <f t="shared" si="32"/>
        <v>0</v>
      </c>
      <c r="CP171" s="223">
        <f t="shared" si="32"/>
        <v>0</v>
      </c>
      <c r="CQ171" s="223">
        <f t="shared" si="32"/>
        <v>0</v>
      </c>
      <c r="CR171" s="223">
        <f t="shared" si="32"/>
        <v>0</v>
      </c>
      <c r="CS171" s="223">
        <f t="shared" si="32"/>
        <v>0</v>
      </c>
      <c r="CT171" s="223">
        <f t="shared" si="32"/>
        <v>0</v>
      </c>
      <c r="CU171" s="223">
        <f t="shared" si="32"/>
        <v>0</v>
      </c>
      <c r="CV171" s="223">
        <f t="shared" si="32"/>
        <v>0</v>
      </c>
      <c r="CW171" s="223">
        <f t="shared" si="32"/>
        <v>0</v>
      </c>
      <c r="CX171" s="223">
        <f t="shared" si="32"/>
        <v>0</v>
      </c>
      <c r="CY171" s="223">
        <f t="shared" si="36"/>
        <v>0</v>
      </c>
      <c r="CZ171" s="223">
        <f t="shared" si="36"/>
        <v>0</v>
      </c>
      <c r="DA171" s="223">
        <f t="shared" si="36"/>
        <v>0</v>
      </c>
      <c r="DB171" s="191"/>
      <c r="DC171" s="191"/>
      <c r="DD171" s="191"/>
      <c r="DE171" s="191"/>
      <c r="DF171" s="191"/>
      <c r="DG171" s="191"/>
      <c r="DH171" s="191"/>
      <c r="DI171" s="191"/>
      <c r="DJ171" s="191"/>
      <c r="DK171" s="191"/>
      <c r="DL171" s="191"/>
      <c r="DM171" s="191"/>
      <c r="DN171" s="191"/>
      <c r="DO171" s="191"/>
      <c r="DP171" s="191"/>
      <c r="DQ171" s="191"/>
      <c r="DR171" s="191"/>
      <c r="DS171" s="230" t="str">
        <f t="shared" si="35"/>
        <v>6N</v>
      </c>
      <c r="DT171" s="191"/>
      <c r="DU171" s="191"/>
      <c r="DV171" s="191"/>
      <c r="DW171" s="191"/>
      <c r="DX171" s="191"/>
      <c r="DY171" s="191"/>
      <c r="DZ171" s="191"/>
      <c r="EA171" s="231" t="str">
        <f>IF($C$111=$B$112,AX$121,IF($C$111=$B$113,AX$122,IF($C$111=$B$114,AX$123,"")))</f>
        <v>20E</v>
      </c>
      <c r="EB171" s="191"/>
      <c r="EC171" s="191"/>
      <c r="ED171" s="191"/>
      <c r="EE171" s="191"/>
      <c r="EF171" s="191"/>
      <c r="EG171" s="191"/>
      <c r="EH171" s="191"/>
      <c r="EI171" s="191"/>
    </row>
    <row r="172" spans="1:139" x14ac:dyDescent="0.35">
      <c r="A172" s="191">
        <f t="shared" si="17"/>
        <v>0</v>
      </c>
      <c r="B172" s="191">
        <f t="shared" si="19"/>
        <v>46</v>
      </c>
      <c r="C172" s="191"/>
      <c r="D172" s="191" t="s">
        <v>383</v>
      </c>
      <c r="E172" s="191"/>
      <c r="F172" s="191"/>
      <c r="G172" s="223">
        <f t="shared" si="34"/>
        <v>0</v>
      </c>
      <c r="H172" s="223">
        <f t="shared" si="34"/>
        <v>0</v>
      </c>
      <c r="I172" s="223">
        <f t="shared" si="34"/>
        <v>0</v>
      </c>
      <c r="J172" s="223">
        <f t="shared" si="34"/>
        <v>0</v>
      </c>
      <c r="K172" s="223">
        <f t="shared" si="34"/>
        <v>0</v>
      </c>
      <c r="L172" s="223">
        <f t="shared" si="34"/>
        <v>0</v>
      </c>
      <c r="M172" s="223">
        <f t="shared" si="34"/>
        <v>0</v>
      </c>
      <c r="N172" s="223">
        <f t="shared" si="34"/>
        <v>0</v>
      </c>
      <c r="O172" s="223">
        <f t="shared" si="34"/>
        <v>0</v>
      </c>
      <c r="P172" s="223">
        <f t="shared" si="34"/>
        <v>0</v>
      </c>
      <c r="Q172" s="223">
        <f t="shared" si="34"/>
        <v>0</v>
      </c>
      <c r="R172" s="223">
        <f t="shared" si="34"/>
        <v>0</v>
      </c>
      <c r="S172" s="223">
        <f t="shared" si="34"/>
        <v>0</v>
      </c>
      <c r="T172" s="223">
        <f t="shared" si="34"/>
        <v>0</v>
      </c>
      <c r="U172" s="224">
        <f t="shared" si="34"/>
        <v>0</v>
      </c>
      <c r="V172" s="234">
        <f t="shared" si="33"/>
        <v>0</v>
      </c>
      <c r="W172" s="237">
        <f t="shared" si="28"/>
        <v>0</v>
      </c>
      <c r="X172" s="237">
        <f t="shared" si="28"/>
        <v>0</v>
      </c>
      <c r="Y172" s="237">
        <f t="shared" si="28"/>
        <v>0</v>
      </c>
      <c r="Z172" s="238">
        <f t="shared" si="28"/>
        <v>0</v>
      </c>
      <c r="AA172" s="235">
        <f t="shared" si="28"/>
        <v>0</v>
      </c>
      <c r="AB172" s="235">
        <f t="shared" si="28"/>
        <v>0</v>
      </c>
      <c r="AC172" s="235">
        <f t="shared" si="28"/>
        <v>0</v>
      </c>
      <c r="AD172" s="235">
        <f t="shared" si="28"/>
        <v>0</v>
      </c>
      <c r="AE172" s="232">
        <f t="shared" si="28"/>
        <v>0</v>
      </c>
      <c r="AF172" s="232">
        <f t="shared" si="28"/>
        <v>0</v>
      </c>
      <c r="AG172" s="232">
        <f t="shared" si="28"/>
        <v>0</v>
      </c>
      <c r="AH172" s="233">
        <f t="shared" si="28"/>
        <v>0</v>
      </c>
      <c r="AI172" s="233">
        <f t="shared" si="28"/>
        <v>0</v>
      </c>
      <c r="AJ172" s="233">
        <f t="shared" si="28"/>
        <v>0</v>
      </c>
      <c r="AK172" s="233">
        <f t="shared" si="28"/>
        <v>0</v>
      </c>
      <c r="AL172" s="233">
        <f t="shared" si="28"/>
        <v>0</v>
      </c>
      <c r="AM172" s="233">
        <f t="shared" si="29"/>
        <v>0</v>
      </c>
      <c r="AN172" s="233">
        <f t="shared" si="29"/>
        <v>0</v>
      </c>
      <c r="AO172" s="236">
        <f t="shared" si="29"/>
        <v>0</v>
      </c>
      <c r="AP172" s="236">
        <f t="shared" si="29"/>
        <v>0</v>
      </c>
      <c r="AQ172" s="236">
        <f t="shared" si="29"/>
        <v>0</v>
      </c>
      <c r="AR172" s="236">
        <f t="shared" si="29"/>
        <v>0</v>
      </c>
      <c r="AS172" s="236">
        <f t="shared" si="29"/>
        <v>0</v>
      </c>
      <c r="AT172" s="236">
        <f t="shared" si="29"/>
        <v>0</v>
      </c>
      <c r="AU172" s="236">
        <f t="shared" si="29"/>
        <v>0</v>
      </c>
      <c r="AV172" s="236">
        <f t="shared" si="29"/>
        <v>0</v>
      </c>
      <c r="AW172" s="236">
        <f t="shared" si="29"/>
        <v>0</v>
      </c>
      <c r="AX172" s="236">
        <f t="shared" si="29"/>
        <v>0</v>
      </c>
      <c r="AY172" s="236">
        <f t="shared" si="29"/>
        <v>0</v>
      </c>
      <c r="AZ172" s="236">
        <f t="shared" si="29"/>
        <v>0</v>
      </c>
      <c r="BA172" s="236">
        <f t="shared" si="29"/>
        <v>0</v>
      </c>
      <c r="BB172" s="236">
        <f t="shared" si="29"/>
        <v>0</v>
      </c>
      <c r="BC172" s="236">
        <f t="shared" si="30"/>
        <v>0</v>
      </c>
      <c r="BD172" s="236">
        <f t="shared" si="30"/>
        <v>0</v>
      </c>
      <c r="BE172" s="236">
        <f t="shared" si="30"/>
        <v>0</v>
      </c>
      <c r="BF172" s="236">
        <f t="shared" si="30"/>
        <v>0</v>
      </c>
      <c r="BG172" s="232">
        <f t="shared" si="30"/>
        <v>0</v>
      </c>
      <c r="BH172" s="223">
        <f t="shared" si="30"/>
        <v>0</v>
      </c>
      <c r="BI172" s="223">
        <f t="shared" si="30"/>
        <v>0</v>
      </c>
      <c r="BJ172" s="223">
        <f t="shared" si="30"/>
        <v>0</v>
      </c>
      <c r="BK172" s="223">
        <f t="shared" si="30"/>
        <v>0</v>
      </c>
      <c r="BL172" s="223">
        <f t="shared" si="30"/>
        <v>0</v>
      </c>
      <c r="BM172" s="223">
        <f t="shared" si="30"/>
        <v>0</v>
      </c>
      <c r="BN172" s="223">
        <f t="shared" si="30"/>
        <v>0</v>
      </c>
      <c r="BO172" s="223">
        <f t="shared" si="30"/>
        <v>0</v>
      </c>
      <c r="BP172" s="223">
        <f t="shared" si="30"/>
        <v>0</v>
      </c>
      <c r="BQ172" s="223">
        <f t="shared" si="30"/>
        <v>0</v>
      </c>
      <c r="BR172" s="223">
        <f t="shared" si="30"/>
        <v>0</v>
      </c>
      <c r="BS172" s="223">
        <f t="shared" si="31"/>
        <v>0</v>
      </c>
      <c r="BT172" s="223">
        <f t="shared" si="31"/>
        <v>0</v>
      </c>
      <c r="BU172" s="223">
        <f t="shared" si="31"/>
        <v>0</v>
      </c>
      <c r="BV172" s="223">
        <f t="shared" si="31"/>
        <v>0</v>
      </c>
      <c r="BW172" s="223">
        <f t="shared" si="31"/>
        <v>0</v>
      </c>
      <c r="BX172" s="223">
        <f t="shared" si="31"/>
        <v>0</v>
      </c>
      <c r="BY172" s="223">
        <f t="shared" si="31"/>
        <v>0</v>
      </c>
      <c r="BZ172" s="223">
        <f t="shared" si="31"/>
        <v>0</v>
      </c>
      <c r="CA172" s="223">
        <f t="shared" si="31"/>
        <v>0</v>
      </c>
      <c r="CB172" s="223">
        <f t="shared" si="31"/>
        <v>0</v>
      </c>
      <c r="CC172" s="223">
        <f t="shared" si="31"/>
        <v>0</v>
      </c>
      <c r="CD172" s="223">
        <f t="shared" si="31"/>
        <v>0</v>
      </c>
      <c r="CE172" s="223">
        <f t="shared" si="31"/>
        <v>0</v>
      </c>
      <c r="CF172" s="223">
        <f t="shared" si="31"/>
        <v>0</v>
      </c>
      <c r="CG172" s="223">
        <f t="shared" si="31"/>
        <v>0</v>
      </c>
      <c r="CH172" s="223">
        <f t="shared" si="31"/>
        <v>0</v>
      </c>
      <c r="CI172" s="223">
        <f t="shared" si="32"/>
        <v>0</v>
      </c>
      <c r="CJ172" s="223">
        <f t="shared" si="32"/>
        <v>0</v>
      </c>
      <c r="CK172" s="223">
        <f t="shared" si="32"/>
        <v>0</v>
      </c>
      <c r="CL172" s="223">
        <f t="shared" si="32"/>
        <v>0</v>
      </c>
      <c r="CM172" s="223">
        <f t="shared" si="32"/>
        <v>0</v>
      </c>
      <c r="CN172" s="223">
        <f t="shared" si="32"/>
        <v>0</v>
      </c>
      <c r="CO172" s="223">
        <f t="shared" si="32"/>
        <v>0</v>
      </c>
      <c r="CP172" s="223">
        <f t="shared" si="32"/>
        <v>0</v>
      </c>
      <c r="CQ172" s="223">
        <f t="shared" si="32"/>
        <v>0</v>
      </c>
      <c r="CR172" s="223">
        <f t="shared" si="32"/>
        <v>0</v>
      </c>
      <c r="CS172" s="223">
        <f t="shared" si="32"/>
        <v>0</v>
      </c>
      <c r="CT172" s="223">
        <f t="shared" si="32"/>
        <v>0</v>
      </c>
      <c r="CU172" s="223">
        <f t="shared" si="32"/>
        <v>0</v>
      </c>
      <c r="CV172" s="223">
        <f t="shared" si="32"/>
        <v>0</v>
      </c>
      <c r="CW172" s="223">
        <f t="shared" si="32"/>
        <v>0</v>
      </c>
      <c r="CX172" s="223">
        <f t="shared" si="32"/>
        <v>0</v>
      </c>
      <c r="CY172" s="223">
        <f t="shared" si="36"/>
        <v>0</v>
      </c>
      <c r="CZ172" s="223">
        <f t="shared" si="36"/>
        <v>0</v>
      </c>
      <c r="DA172" s="223">
        <f t="shared" si="36"/>
        <v>0</v>
      </c>
      <c r="DB172" s="191"/>
      <c r="DC172" s="191"/>
      <c r="DD172" s="191"/>
      <c r="DE172" s="191"/>
      <c r="DF172" s="191"/>
      <c r="DG172" s="191"/>
      <c r="DH172" s="191"/>
      <c r="DI172" s="191"/>
      <c r="DJ172" s="191"/>
      <c r="DK172" s="191"/>
      <c r="DL172" s="191"/>
      <c r="DM172" s="191"/>
      <c r="DN172" s="191"/>
      <c r="DO172" s="191"/>
      <c r="DP172" s="191"/>
      <c r="DQ172" s="191"/>
      <c r="DR172" s="191"/>
      <c r="DS172" s="230" t="str">
        <f t="shared" si="35"/>
        <v>5N</v>
      </c>
      <c r="DT172" s="191"/>
      <c r="DU172" s="191"/>
      <c r="DV172" s="191"/>
      <c r="DW172" s="191"/>
      <c r="DX172" s="191"/>
      <c r="DY172" s="191"/>
      <c r="DZ172" s="191"/>
      <c r="EA172" s="231" t="str">
        <f>IF($C$111=$B$112,AY$121,IF($C$111=$B$113,AY$122,IF($C$111=$B$114,AY$123,"")))</f>
        <v>21E</v>
      </c>
      <c r="EB172" s="191"/>
      <c r="EC172" s="191"/>
      <c r="ED172" s="191"/>
      <c r="EE172" s="191"/>
      <c r="EF172" s="191"/>
      <c r="EG172" s="191"/>
      <c r="EH172" s="191"/>
      <c r="EI172" s="191"/>
    </row>
    <row r="173" spans="1:139" x14ac:dyDescent="0.35">
      <c r="A173" s="191">
        <f t="shared" si="17"/>
        <v>0</v>
      </c>
      <c r="B173" s="191">
        <f t="shared" si="19"/>
        <v>47</v>
      </c>
      <c r="C173" s="191"/>
      <c r="D173" s="191" t="s">
        <v>385</v>
      </c>
      <c r="E173" s="191"/>
      <c r="F173" s="191"/>
      <c r="G173" s="223">
        <f t="shared" si="34"/>
        <v>0</v>
      </c>
      <c r="H173" s="223">
        <f t="shared" si="34"/>
        <v>0</v>
      </c>
      <c r="I173" s="223">
        <f t="shared" si="34"/>
        <v>0</v>
      </c>
      <c r="J173" s="223">
        <f t="shared" si="34"/>
        <v>0</v>
      </c>
      <c r="K173" s="223">
        <f t="shared" si="34"/>
        <v>0</v>
      </c>
      <c r="L173" s="223">
        <f t="shared" si="34"/>
        <v>0</v>
      </c>
      <c r="M173" s="223">
        <f t="shared" si="34"/>
        <v>0</v>
      </c>
      <c r="N173" s="223">
        <f t="shared" si="34"/>
        <v>0</v>
      </c>
      <c r="O173" s="223">
        <f t="shared" si="34"/>
        <v>0</v>
      </c>
      <c r="P173" s="223">
        <f t="shared" si="34"/>
        <v>0</v>
      </c>
      <c r="Q173" s="223">
        <f t="shared" si="34"/>
        <v>0</v>
      </c>
      <c r="R173" s="223">
        <f t="shared" si="34"/>
        <v>0</v>
      </c>
      <c r="S173" s="223">
        <f t="shared" si="34"/>
        <v>0</v>
      </c>
      <c r="T173" s="223">
        <f t="shared" si="34"/>
        <v>0</v>
      </c>
      <c r="U173" s="224">
        <f t="shared" si="34"/>
        <v>0</v>
      </c>
      <c r="V173" s="224">
        <f t="shared" si="33"/>
        <v>0</v>
      </c>
      <c r="W173" s="237">
        <f t="shared" si="28"/>
        <v>0</v>
      </c>
      <c r="X173" s="237">
        <f t="shared" si="28"/>
        <v>0</v>
      </c>
      <c r="Y173" s="234">
        <f t="shared" si="28"/>
        <v>0</v>
      </c>
      <c r="Z173" s="238">
        <f t="shared" si="28"/>
        <v>0</v>
      </c>
      <c r="AA173" s="235">
        <f t="shared" si="28"/>
        <v>0</v>
      </c>
      <c r="AB173" s="235">
        <f t="shared" si="28"/>
        <v>0</v>
      </c>
      <c r="AC173" s="235">
        <f t="shared" si="28"/>
        <v>0</v>
      </c>
      <c r="AD173" s="235">
        <f t="shared" si="28"/>
        <v>0</v>
      </c>
      <c r="AE173" s="232">
        <f t="shared" si="28"/>
        <v>0</v>
      </c>
      <c r="AF173" s="232">
        <f t="shared" si="28"/>
        <v>0</v>
      </c>
      <c r="AG173" s="232">
        <f t="shared" si="28"/>
        <v>0</v>
      </c>
      <c r="AH173" s="233">
        <f t="shared" si="28"/>
        <v>0</v>
      </c>
      <c r="AI173" s="233">
        <f t="shared" si="28"/>
        <v>0</v>
      </c>
      <c r="AJ173" s="233">
        <f t="shared" si="28"/>
        <v>0</v>
      </c>
      <c r="AK173" s="233">
        <f t="shared" si="28"/>
        <v>0</v>
      </c>
      <c r="AL173" s="233">
        <f t="shared" ref="AL173:BA188" si="37">MIN(AL$125,$A173)</f>
        <v>0</v>
      </c>
      <c r="AM173" s="233">
        <f t="shared" si="29"/>
        <v>0</v>
      </c>
      <c r="AN173" s="233">
        <f t="shared" si="29"/>
        <v>0</v>
      </c>
      <c r="AO173" s="233">
        <f t="shared" si="29"/>
        <v>0</v>
      </c>
      <c r="AP173" s="236">
        <f t="shared" si="29"/>
        <v>0</v>
      </c>
      <c r="AQ173" s="236">
        <f t="shared" si="29"/>
        <v>0</v>
      </c>
      <c r="AR173" s="236">
        <f t="shared" si="29"/>
        <v>0</v>
      </c>
      <c r="AS173" s="236">
        <f t="shared" si="29"/>
        <v>0</v>
      </c>
      <c r="AT173" s="236">
        <f t="shared" si="29"/>
        <v>0</v>
      </c>
      <c r="AU173" s="236">
        <f t="shared" si="29"/>
        <v>0</v>
      </c>
      <c r="AV173" s="236">
        <f t="shared" si="29"/>
        <v>0</v>
      </c>
      <c r="AW173" s="236">
        <f t="shared" si="29"/>
        <v>0</v>
      </c>
      <c r="AX173" s="236">
        <f t="shared" si="29"/>
        <v>0</v>
      </c>
      <c r="AY173" s="236">
        <f t="shared" si="29"/>
        <v>0</v>
      </c>
      <c r="AZ173" s="236">
        <f t="shared" si="29"/>
        <v>0</v>
      </c>
      <c r="BA173" s="236">
        <f t="shared" si="29"/>
        <v>0</v>
      </c>
      <c r="BB173" s="236">
        <f t="shared" ref="BB173:BQ188" si="38">MIN(BB$125,$A173)</f>
        <v>0</v>
      </c>
      <c r="BC173" s="236">
        <f t="shared" si="30"/>
        <v>0</v>
      </c>
      <c r="BD173" s="232">
        <f t="shared" si="30"/>
        <v>0</v>
      </c>
      <c r="BE173" s="232">
        <f t="shared" si="30"/>
        <v>0</v>
      </c>
      <c r="BF173" s="232">
        <f t="shared" si="30"/>
        <v>0</v>
      </c>
      <c r="BG173" s="232">
        <f t="shared" si="30"/>
        <v>0</v>
      </c>
      <c r="BH173" s="232">
        <f t="shared" si="30"/>
        <v>0</v>
      </c>
      <c r="BI173" s="223">
        <f t="shared" si="30"/>
        <v>0</v>
      </c>
      <c r="BJ173" s="223">
        <f t="shared" si="30"/>
        <v>0</v>
      </c>
      <c r="BK173" s="223">
        <f t="shared" si="30"/>
        <v>0</v>
      </c>
      <c r="BL173" s="223">
        <f t="shared" si="30"/>
        <v>0</v>
      </c>
      <c r="BM173" s="223">
        <f t="shared" si="30"/>
        <v>0</v>
      </c>
      <c r="BN173" s="223">
        <f t="shared" si="30"/>
        <v>0</v>
      </c>
      <c r="BO173" s="223">
        <f t="shared" si="30"/>
        <v>0</v>
      </c>
      <c r="BP173" s="223">
        <f t="shared" si="30"/>
        <v>0</v>
      </c>
      <c r="BQ173" s="223">
        <f t="shared" si="30"/>
        <v>0</v>
      </c>
      <c r="BR173" s="223">
        <f t="shared" ref="BR173:CG188" si="39">MIN(BR$125,$A173)</f>
        <v>0</v>
      </c>
      <c r="BS173" s="223">
        <f t="shared" si="31"/>
        <v>0</v>
      </c>
      <c r="BT173" s="223">
        <f t="shared" si="31"/>
        <v>0</v>
      </c>
      <c r="BU173" s="223">
        <f t="shared" si="31"/>
        <v>0</v>
      </c>
      <c r="BV173" s="223">
        <f t="shared" si="31"/>
        <v>0</v>
      </c>
      <c r="BW173" s="223">
        <f t="shared" si="31"/>
        <v>0</v>
      </c>
      <c r="BX173" s="223">
        <f t="shared" si="31"/>
        <v>0</v>
      </c>
      <c r="BY173" s="223">
        <f t="shared" si="31"/>
        <v>0</v>
      </c>
      <c r="BZ173" s="223">
        <f t="shared" si="31"/>
        <v>0</v>
      </c>
      <c r="CA173" s="223">
        <f t="shared" si="31"/>
        <v>0</v>
      </c>
      <c r="CB173" s="223">
        <f t="shared" si="31"/>
        <v>0</v>
      </c>
      <c r="CC173" s="223">
        <f t="shared" si="31"/>
        <v>0</v>
      </c>
      <c r="CD173" s="223">
        <f t="shared" si="31"/>
        <v>0</v>
      </c>
      <c r="CE173" s="223">
        <f t="shared" si="31"/>
        <v>0</v>
      </c>
      <c r="CF173" s="223">
        <f t="shared" si="31"/>
        <v>0</v>
      </c>
      <c r="CG173" s="223">
        <f t="shared" si="31"/>
        <v>0</v>
      </c>
      <c r="CH173" s="223">
        <f t="shared" ref="CH173:CW188" si="40">MIN(CH$125,$A173)</f>
        <v>0</v>
      </c>
      <c r="CI173" s="223">
        <f t="shared" si="32"/>
        <v>0</v>
      </c>
      <c r="CJ173" s="223">
        <f t="shared" si="32"/>
        <v>0</v>
      </c>
      <c r="CK173" s="223">
        <f t="shared" si="32"/>
        <v>0</v>
      </c>
      <c r="CL173" s="223">
        <f t="shared" si="32"/>
        <v>0</v>
      </c>
      <c r="CM173" s="223">
        <f t="shared" si="32"/>
        <v>0</v>
      </c>
      <c r="CN173" s="223">
        <f t="shared" si="32"/>
        <v>0</v>
      </c>
      <c r="CO173" s="223">
        <f t="shared" si="32"/>
        <v>0</v>
      </c>
      <c r="CP173" s="223">
        <f t="shared" si="32"/>
        <v>0</v>
      </c>
      <c r="CQ173" s="223">
        <f t="shared" si="32"/>
        <v>0</v>
      </c>
      <c r="CR173" s="223">
        <f t="shared" si="32"/>
        <v>0</v>
      </c>
      <c r="CS173" s="223">
        <f t="shared" si="32"/>
        <v>0</v>
      </c>
      <c r="CT173" s="223">
        <f t="shared" si="32"/>
        <v>0</v>
      </c>
      <c r="CU173" s="223">
        <f t="shared" si="32"/>
        <v>0</v>
      </c>
      <c r="CV173" s="223">
        <f t="shared" si="32"/>
        <v>0</v>
      </c>
      <c r="CW173" s="223">
        <f t="shared" si="32"/>
        <v>0</v>
      </c>
      <c r="CX173" s="223">
        <f t="shared" ref="CX173:DA192" si="41">MIN(CX$125,$A173)</f>
        <v>0</v>
      </c>
      <c r="CY173" s="223">
        <f t="shared" si="36"/>
        <v>0</v>
      </c>
      <c r="CZ173" s="223">
        <f t="shared" si="36"/>
        <v>0</v>
      </c>
      <c r="DA173" s="223">
        <f t="shared" si="36"/>
        <v>0</v>
      </c>
      <c r="DB173" s="191"/>
      <c r="DC173" s="191"/>
      <c r="DD173" s="191"/>
      <c r="DE173" s="191"/>
      <c r="DF173" s="191"/>
      <c r="DG173" s="191"/>
      <c r="DH173" s="191"/>
      <c r="DI173" s="191"/>
      <c r="DJ173" s="191"/>
      <c r="DK173" s="191"/>
      <c r="DL173" s="191"/>
      <c r="DM173" s="191"/>
      <c r="DN173" s="191"/>
      <c r="DO173" s="191"/>
      <c r="DP173" s="191"/>
      <c r="DQ173" s="191"/>
      <c r="DR173" s="191"/>
      <c r="DS173" s="230" t="str">
        <f t="shared" si="35"/>
        <v>4N</v>
      </c>
      <c r="DT173" s="191"/>
      <c r="DU173" s="191"/>
      <c r="DV173" s="191"/>
      <c r="DW173" s="191"/>
      <c r="DX173" s="191"/>
      <c r="DY173" s="191"/>
      <c r="DZ173" s="191"/>
      <c r="EA173" s="231" t="str">
        <f>IF($C$111=$B$112,AZ$121,IF($C$111=$B$113,AZ$122,IF($C$111=$B$114,AZ$123,"")))</f>
        <v>22E</v>
      </c>
      <c r="EB173" s="191"/>
      <c r="EC173" s="191"/>
      <c r="ED173" s="191"/>
      <c r="EE173" s="191"/>
      <c r="EF173" s="191"/>
      <c r="EG173" s="191"/>
      <c r="EH173" s="191"/>
      <c r="EI173" s="191"/>
    </row>
    <row r="174" spans="1:139" x14ac:dyDescent="0.35">
      <c r="A174" s="191">
        <f t="shared" si="17"/>
        <v>0</v>
      </c>
      <c r="B174" s="191">
        <f t="shared" si="19"/>
        <v>48</v>
      </c>
      <c r="C174" s="191"/>
      <c r="D174" s="191" t="s">
        <v>387</v>
      </c>
      <c r="E174" s="191"/>
      <c r="F174" s="191"/>
      <c r="G174" s="223">
        <f t="shared" si="34"/>
        <v>0</v>
      </c>
      <c r="H174" s="223">
        <f t="shared" si="34"/>
        <v>0</v>
      </c>
      <c r="I174" s="223">
        <f t="shared" si="34"/>
        <v>0</v>
      </c>
      <c r="J174" s="223">
        <f t="shared" si="34"/>
        <v>0</v>
      </c>
      <c r="K174" s="223">
        <f t="shared" si="34"/>
        <v>0</v>
      </c>
      <c r="L174" s="223">
        <f t="shared" si="34"/>
        <v>0</v>
      </c>
      <c r="M174" s="223">
        <f t="shared" si="34"/>
        <v>0</v>
      </c>
      <c r="N174" s="223">
        <f t="shared" si="34"/>
        <v>0</v>
      </c>
      <c r="O174" s="223">
        <f t="shared" si="34"/>
        <v>0</v>
      </c>
      <c r="P174" s="223">
        <f t="shared" si="34"/>
        <v>0</v>
      </c>
      <c r="Q174" s="223">
        <f t="shared" si="34"/>
        <v>0</v>
      </c>
      <c r="R174" s="223">
        <f t="shared" si="34"/>
        <v>0</v>
      </c>
      <c r="S174" s="223">
        <f t="shared" si="34"/>
        <v>0</v>
      </c>
      <c r="T174" s="223">
        <f t="shared" si="34"/>
        <v>0</v>
      </c>
      <c r="U174" s="223">
        <f t="shared" si="34"/>
        <v>0</v>
      </c>
      <c r="V174" s="224">
        <f t="shared" si="33"/>
        <v>0</v>
      </c>
      <c r="W174" s="224">
        <f t="shared" ref="W174:AK174" si="42">MIN(W$125,$A174)</f>
        <v>0</v>
      </c>
      <c r="X174" s="224">
        <f t="shared" si="42"/>
        <v>0</v>
      </c>
      <c r="Y174" s="234">
        <f t="shared" si="42"/>
        <v>0</v>
      </c>
      <c r="Z174" s="224">
        <f t="shared" si="42"/>
        <v>0</v>
      </c>
      <c r="AA174" s="235">
        <f t="shared" si="42"/>
        <v>0</v>
      </c>
      <c r="AB174" s="235">
        <f t="shared" si="42"/>
        <v>0</v>
      </c>
      <c r="AC174" s="235">
        <f t="shared" si="42"/>
        <v>0</v>
      </c>
      <c r="AD174" s="235">
        <f t="shared" si="42"/>
        <v>0</v>
      </c>
      <c r="AE174" s="232">
        <f t="shared" si="42"/>
        <v>0</v>
      </c>
      <c r="AF174" s="232">
        <f t="shared" si="42"/>
        <v>0</v>
      </c>
      <c r="AG174" s="232">
        <f t="shared" si="42"/>
        <v>0</v>
      </c>
      <c r="AH174" s="232">
        <f t="shared" si="42"/>
        <v>0</v>
      </c>
      <c r="AI174" s="233">
        <f t="shared" si="42"/>
        <v>0</v>
      </c>
      <c r="AJ174" s="233">
        <f t="shared" si="42"/>
        <v>0</v>
      </c>
      <c r="AK174" s="233">
        <f t="shared" si="42"/>
        <v>0</v>
      </c>
      <c r="AL174" s="233">
        <f t="shared" si="37"/>
        <v>0</v>
      </c>
      <c r="AM174" s="233">
        <f t="shared" si="37"/>
        <v>0</v>
      </c>
      <c r="AN174" s="233">
        <f t="shared" si="37"/>
        <v>0</v>
      </c>
      <c r="AO174" s="233">
        <f t="shared" si="37"/>
        <v>0</v>
      </c>
      <c r="AP174" s="233">
        <f t="shared" si="37"/>
        <v>0</v>
      </c>
      <c r="AQ174" s="236">
        <f t="shared" si="37"/>
        <v>0</v>
      </c>
      <c r="AR174" s="236">
        <f t="shared" si="37"/>
        <v>0</v>
      </c>
      <c r="AS174" s="236">
        <f t="shared" si="37"/>
        <v>0</v>
      </c>
      <c r="AT174" s="236">
        <f t="shared" si="37"/>
        <v>0</v>
      </c>
      <c r="AU174" s="236">
        <f t="shared" si="37"/>
        <v>0</v>
      </c>
      <c r="AV174" s="236">
        <f t="shared" si="37"/>
        <v>0</v>
      </c>
      <c r="AW174" s="236">
        <f t="shared" si="37"/>
        <v>0</v>
      </c>
      <c r="AX174" s="236">
        <f t="shared" si="37"/>
        <v>0</v>
      </c>
      <c r="AY174" s="236">
        <f t="shared" si="37"/>
        <v>0</v>
      </c>
      <c r="AZ174" s="236">
        <f t="shared" si="37"/>
        <v>0</v>
      </c>
      <c r="BA174" s="236">
        <f t="shared" si="37"/>
        <v>0</v>
      </c>
      <c r="BB174" s="236">
        <f t="shared" si="38"/>
        <v>0</v>
      </c>
      <c r="BC174" s="232">
        <f t="shared" si="38"/>
        <v>0</v>
      </c>
      <c r="BD174" s="232">
        <f t="shared" si="38"/>
        <v>0</v>
      </c>
      <c r="BE174" s="232">
        <f t="shared" si="38"/>
        <v>0</v>
      </c>
      <c r="BF174" s="232">
        <f t="shared" si="38"/>
        <v>0</v>
      </c>
      <c r="BG174" s="232">
        <f t="shared" si="38"/>
        <v>0</v>
      </c>
      <c r="BH174" s="232">
        <f t="shared" si="38"/>
        <v>0</v>
      </c>
      <c r="BI174" s="232">
        <f t="shared" si="38"/>
        <v>0</v>
      </c>
      <c r="BJ174" s="223">
        <f t="shared" si="38"/>
        <v>0</v>
      </c>
      <c r="BK174" s="223">
        <f t="shared" si="38"/>
        <v>0</v>
      </c>
      <c r="BL174" s="223">
        <f t="shared" si="38"/>
        <v>0</v>
      </c>
      <c r="BM174" s="223">
        <f t="shared" si="38"/>
        <v>0</v>
      </c>
      <c r="BN174" s="223">
        <f t="shared" si="38"/>
        <v>0</v>
      </c>
      <c r="BO174" s="223">
        <f t="shared" si="38"/>
        <v>0</v>
      </c>
      <c r="BP174" s="223">
        <f t="shared" si="38"/>
        <v>0</v>
      </c>
      <c r="BQ174" s="223">
        <f t="shared" si="38"/>
        <v>0</v>
      </c>
      <c r="BR174" s="223">
        <f t="shared" si="39"/>
        <v>0</v>
      </c>
      <c r="BS174" s="223">
        <f t="shared" si="39"/>
        <v>0</v>
      </c>
      <c r="BT174" s="223">
        <f t="shared" si="39"/>
        <v>0</v>
      </c>
      <c r="BU174" s="223">
        <f t="shared" si="39"/>
        <v>0</v>
      </c>
      <c r="BV174" s="223">
        <f t="shared" si="39"/>
        <v>0</v>
      </c>
      <c r="BW174" s="223">
        <f t="shared" si="39"/>
        <v>0</v>
      </c>
      <c r="BX174" s="223">
        <f t="shared" si="39"/>
        <v>0</v>
      </c>
      <c r="BY174" s="223">
        <f t="shared" si="39"/>
        <v>0</v>
      </c>
      <c r="BZ174" s="223">
        <f t="shared" si="39"/>
        <v>0</v>
      </c>
      <c r="CA174" s="223">
        <f t="shared" si="39"/>
        <v>0</v>
      </c>
      <c r="CB174" s="223">
        <f t="shared" si="39"/>
        <v>0</v>
      </c>
      <c r="CC174" s="223">
        <f t="shared" si="39"/>
        <v>0</v>
      </c>
      <c r="CD174" s="223">
        <f t="shared" si="39"/>
        <v>0</v>
      </c>
      <c r="CE174" s="223">
        <f t="shared" si="39"/>
        <v>0</v>
      </c>
      <c r="CF174" s="223">
        <f t="shared" si="39"/>
        <v>0</v>
      </c>
      <c r="CG174" s="223">
        <f t="shared" si="39"/>
        <v>0</v>
      </c>
      <c r="CH174" s="223">
        <f t="shared" si="40"/>
        <v>0</v>
      </c>
      <c r="CI174" s="223">
        <f t="shared" si="40"/>
        <v>0</v>
      </c>
      <c r="CJ174" s="223">
        <f t="shared" si="40"/>
        <v>0</v>
      </c>
      <c r="CK174" s="223">
        <f t="shared" si="40"/>
        <v>0</v>
      </c>
      <c r="CL174" s="223">
        <f t="shared" si="40"/>
        <v>0</v>
      </c>
      <c r="CM174" s="223">
        <f t="shared" si="40"/>
        <v>0</v>
      </c>
      <c r="CN174" s="223">
        <f t="shared" si="40"/>
        <v>0</v>
      </c>
      <c r="CO174" s="223">
        <f t="shared" si="40"/>
        <v>0</v>
      </c>
      <c r="CP174" s="223">
        <f t="shared" si="40"/>
        <v>0</v>
      </c>
      <c r="CQ174" s="223">
        <f t="shared" si="40"/>
        <v>0</v>
      </c>
      <c r="CR174" s="223">
        <f t="shared" si="40"/>
        <v>0</v>
      </c>
      <c r="CS174" s="223">
        <f t="shared" si="40"/>
        <v>0</v>
      </c>
      <c r="CT174" s="223">
        <f t="shared" si="40"/>
        <v>0</v>
      </c>
      <c r="CU174" s="223">
        <f t="shared" si="40"/>
        <v>0</v>
      </c>
      <c r="CV174" s="223">
        <f t="shared" si="40"/>
        <v>0</v>
      </c>
      <c r="CW174" s="223">
        <f t="shared" si="40"/>
        <v>0</v>
      </c>
      <c r="CX174" s="223">
        <f t="shared" si="41"/>
        <v>0</v>
      </c>
      <c r="CY174" s="223">
        <f t="shared" si="36"/>
        <v>0</v>
      </c>
      <c r="CZ174" s="223">
        <f t="shared" si="36"/>
        <v>0</v>
      </c>
      <c r="DA174" s="223">
        <f t="shared" si="36"/>
        <v>0</v>
      </c>
      <c r="DB174" s="191"/>
      <c r="DC174" s="191"/>
      <c r="DD174" s="191"/>
      <c r="DE174" s="191"/>
      <c r="DF174" s="191"/>
      <c r="DG174" s="191"/>
      <c r="DH174" s="191"/>
      <c r="DI174" s="191"/>
      <c r="DJ174" s="191"/>
      <c r="DK174" s="191"/>
      <c r="DL174" s="191"/>
      <c r="DM174" s="191"/>
      <c r="DN174" s="191"/>
      <c r="DO174" s="191"/>
      <c r="DP174" s="191"/>
      <c r="DQ174" s="191"/>
      <c r="DR174" s="191"/>
      <c r="DS174" s="230" t="str">
        <f t="shared" si="35"/>
        <v>3N</v>
      </c>
      <c r="DT174" s="191"/>
      <c r="DU174" s="191"/>
      <c r="DV174" s="191"/>
      <c r="DW174" s="191"/>
      <c r="DX174" s="191"/>
      <c r="DY174" s="191"/>
      <c r="DZ174" s="191"/>
      <c r="EA174" s="231" t="str">
        <f>IF($C$111=$B$112,BA$121,IF($C$111=$B$113,BA$122,IF($C$111=$B$114,BA$123,"")))</f>
        <v>23E</v>
      </c>
      <c r="EB174" s="191"/>
      <c r="EC174" s="191"/>
      <c r="ED174" s="191"/>
      <c r="EE174" s="191"/>
      <c r="EF174" s="191"/>
      <c r="EG174" s="191"/>
      <c r="EH174" s="191"/>
      <c r="EI174" s="191"/>
    </row>
    <row r="175" spans="1:139" x14ac:dyDescent="0.35">
      <c r="A175" s="191">
        <f t="shared" si="17"/>
        <v>0</v>
      </c>
      <c r="B175" s="191">
        <f t="shared" si="19"/>
        <v>49</v>
      </c>
      <c r="C175" s="191"/>
      <c r="D175" s="191" t="s">
        <v>389</v>
      </c>
      <c r="E175" s="191"/>
      <c r="F175" s="191"/>
      <c r="G175" s="223">
        <f t="shared" si="34"/>
        <v>0</v>
      </c>
      <c r="H175" s="223">
        <f t="shared" si="34"/>
        <v>0</v>
      </c>
      <c r="I175" s="223">
        <f t="shared" si="34"/>
        <v>0</v>
      </c>
      <c r="J175" s="223">
        <f t="shared" si="34"/>
        <v>0</v>
      </c>
      <c r="K175" s="223">
        <f t="shared" si="34"/>
        <v>0</v>
      </c>
      <c r="L175" s="223">
        <f t="shared" si="34"/>
        <v>0</v>
      </c>
      <c r="M175" s="223">
        <f t="shared" si="34"/>
        <v>0</v>
      </c>
      <c r="N175" s="223">
        <f t="shared" si="34"/>
        <v>0</v>
      </c>
      <c r="O175" s="223">
        <f t="shared" si="34"/>
        <v>0</v>
      </c>
      <c r="P175" s="223">
        <f t="shared" si="34"/>
        <v>0</v>
      </c>
      <c r="Q175" s="223">
        <f t="shared" si="34"/>
        <v>0</v>
      </c>
      <c r="R175" s="223">
        <f t="shared" si="34"/>
        <v>0</v>
      </c>
      <c r="S175" s="223">
        <f t="shared" si="34"/>
        <v>0</v>
      </c>
      <c r="T175" s="223">
        <f t="shared" si="34"/>
        <v>0</v>
      </c>
      <c r="U175" s="223">
        <f t="shared" si="34"/>
        <v>0</v>
      </c>
      <c r="V175" s="223">
        <f t="shared" si="34"/>
        <v>0</v>
      </c>
      <c r="W175" s="224">
        <f t="shared" ref="W175:AL190" si="43">MIN(W$125,$A175)</f>
        <v>0</v>
      </c>
      <c r="X175" s="224">
        <f t="shared" si="43"/>
        <v>0</v>
      </c>
      <c r="Y175" s="234">
        <f t="shared" si="43"/>
        <v>0</v>
      </c>
      <c r="Z175" s="224">
        <f t="shared" si="43"/>
        <v>0</v>
      </c>
      <c r="AA175" s="235">
        <f t="shared" si="43"/>
        <v>0</v>
      </c>
      <c r="AB175" s="235">
        <f t="shared" si="43"/>
        <v>0</v>
      </c>
      <c r="AC175" s="235">
        <f t="shared" si="43"/>
        <v>0</v>
      </c>
      <c r="AD175" s="232">
        <f t="shared" si="43"/>
        <v>0</v>
      </c>
      <c r="AE175" s="232">
        <f t="shared" si="43"/>
        <v>0</v>
      </c>
      <c r="AF175" s="232">
        <f t="shared" si="43"/>
        <v>0</v>
      </c>
      <c r="AG175" s="232">
        <f t="shared" si="43"/>
        <v>0</v>
      </c>
      <c r="AH175" s="232">
        <f t="shared" si="43"/>
        <v>0</v>
      </c>
      <c r="AI175" s="232">
        <f t="shared" si="43"/>
        <v>0</v>
      </c>
      <c r="AJ175" s="233">
        <f t="shared" si="43"/>
        <v>0</v>
      </c>
      <c r="AK175" s="233">
        <f t="shared" si="43"/>
        <v>0</v>
      </c>
      <c r="AL175" s="233">
        <f t="shared" si="37"/>
        <v>0</v>
      </c>
      <c r="AM175" s="233">
        <f t="shared" si="37"/>
        <v>0</v>
      </c>
      <c r="AN175" s="233">
        <f t="shared" si="37"/>
        <v>0</v>
      </c>
      <c r="AO175" s="233">
        <f t="shared" si="37"/>
        <v>0</v>
      </c>
      <c r="AP175" s="233">
        <f t="shared" si="37"/>
        <v>0</v>
      </c>
      <c r="AQ175" s="233">
        <f t="shared" si="37"/>
        <v>0</v>
      </c>
      <c r="AR175" s="236">
        <f t="shared" si="37"/>
        <v>0</v>
      </c>
      <c r="AS175" s="236">
        <f t="shared" si="37"/>
        <v>0</v>
      </c>
      <c r="AT175" s="236">
        <f t="shared" si="37"/>
        <v>0</v>
      </c>
      <c r="AU175" s="236">
        <f t="shared" si="37"/>
        <v>0</v>
      </c>
      <c r="AV175" s="236">
        <f t="shared" si="37"/>
        <v>0</v>
      </c>
      <c r="AW175" s="236">
        <f t="shared" si="37"/>
        <v>0</v>
      </c>
      <c r="AX175" s="236">
        <f t="shared" si="37"/>
        <v>0</v>
      </c>
      <c r="AY175" s="236">
        <f t="shared" si="37"/>
        <v>0</v>
      </c>
      <c r="AZ175" s="236">
        <f t="shared" si="37"/>
        <v>0</v>
      </c>
      <c r="BA175" s="236">
        <f t="shared" si="37"/>
        <v>0</v>
      </c>
      <c r="BB175" s="236">
        <f t="shared" si="38"/>
        <v>0</v>
      </c>
      <c r="BC175" s="232">
        <f t="shared" si="38"/>
        <v>0</v>
      </c>
      <c r="BD175" s="232">
        <f t="shared" si="38"/>
        <v>0</v>
      </c>
      <c r="BE175" s="232">
        <f t="shared" si="38"/>
        <v>0</v>
      </c>
      <c r="BF175" s="232">
        <f t="shared" si="38"/>
        <v>0</v>
      </c>
      <c r="BG175" s="232">
        <f t="shared" si="38"/>
        <v>0</v>
      </c>
      <c r="BH175" s="232">
        <f t="shared" si="38"/>
        <v>0</v>
      </c>
      <c r="BI175" s="232">
        <f t="shared" si="38"/>
        <v>0</v>
      </c>
      <c r="BJ175" s="232">
        <f t="shared" si="38"/>
        <v>0</v>
      </c>
      <c r="BK175" s="223">
        <f t="shared" si="38"/>
        <v>0</v>
      </c>
      <c r="BL175" s="223">
        <f t="shared" si="38"/>
        <v>0</v>
      </c>
      <c r="BM175" s="223">
        <f t="shared" si="38"/>
        <v>0</v>
      </c>
      <c r="BN175" s="223">
        <f t="shared" si="38"/>
        <v>0</v>
      </c>
      <c r="BO175" s="223">
        <f t="shared" si="38"/>
        <v>0</v>
      </c>
      <c r="BP175" s="223">
        <f t="shared" si="38"/>
        <v>0</v>
      </c>
      <c r="BQ175" s="223">
        <f t="shared" si="38"/>
        <v>0</v>
      </c>
      <c r="BR175" s="223">
        <f t="shared" si="39"/>
        <v>0</v>
      </c>
      <c r="BS175" s="223">
        <f t="shared" si="39"/>
        <v>0</v>
      </c>
      <c r="BT175" s="223">
        <f t="shared" si="39"/>
        <v>0</v>
      </c>
      <c r="BU175" s="223">
        <f t="shared" si="39"/>
        <v>0</v>
      </c>
      <c r="BV175" s="223">
        <f t="shared" si="39"/>
        <v>0</v>
      </c>
      <c r="BW175" s="223">
        <f t="shared" si="39"/>
        <v>0</v>
      </c>
      <c r="BX175" s="223">
        <f t="shared" si="39"/>
        <v>0</v>
      </c>
      <c r="BY175" s="223">
        <f t="shared" si="39"/>
        <v>0</v>
      </c>
      <c r="BZ175" s="223">
        <f t="shared" si="39"/>
        <v>0</v>
      </c>
      <c r="CA175" s="223">
        <f t="shared" si="39"/>
        <v>0</v>
      </c>
      <c r="CB175" s="223">
        <f t="shared" si="39"/>
        <v>0</v>
      </c>
      <c r="CC175" s="223">
        <f t="shared" si="39"/>
        <v>0</v>
      </c>
      <c r="CD175" s="223">
        <f t="shared" si="39"/>
        <v>0</v>
      </c>
      <c r="CE175" s="223">
        <f t="shared" si="39"/>
        <v>0</v>
      </c>
      <c r="CF175" s="223">
        <f t="shared" si="39"/>
        <v>0</v>
      </c>
      <c r="CG175" s="223">
        <f t="shared" si="39"/>
        <v>0</v>
      </c>
      <c r="CH175" s="223">
        <f t="shared" si="40"/>
        <v>0</v>
      </c>
      <c r="CI175" s="223">
        <f t="shared" si="40"/>
        <v>0</v>
      </c>
      <c r="CJ175" s="223">
        <f t="shared" si="40"/>
        <v>0</v>
      </c>
      <c r="CK175" s="223">
        <f t="shared" si="40"/>
        <v>0</v>
      </c>
      <c r="CL175" s="223">
        <f t="shared" si="40"/>
        <v>0</v>
      </c>
      <c r="CM175" s="223">
        <f t="shared" si="40"/>
        <v>0</v>
      </c>
      <c r="CN175" s="223">
        <f t="shared" si="40"/>
        <v>0</v>
      </c>
      <c r="CO175" s="223">
        <f t="shared" si="40"/>
        <v>0</v>
      </c>
      <c r="CP175" s="223">
        <f t="shared" si="40"/>
        <v>0</v>
      </c>
      <c r="CQ175" s="223">
        <f t="shared" si="40"/>
        <v>0</v>
      </c>
      <c r="CR175" s="223">
        <f t="shared" si="40"/>
        <v>0</v>
      </c>
      <c r="CS175" s="223">
        <f t="shared" si="40"/>
        <v>0</v>
      </c>
      <c r="CT175" s="223">
        <f t="shared" si="40"/>
        <v>0</v>
      </c>
      <c r="CU175" s="223">
        <f t="shared" si="40"/>
        <v>0</v>
      </c>
      <c r="CV175" s="223">
        <f t="shared" si="40"/>
        <v>0</v>
      </c>
      <c r="CW175" s="223">
        <f t="shared" si="40"/>
        <v>0</v>
      </c>
      <c r="CX175" s="223">
        <f t="shared" si="41"/>
        <v>0</v>
      </c>
      <c r="CY175" s="223">
        <f t="shared" si="36"/>
        <v>0</v>
      </c>
      <c r="CZ175" s="223">
        <f t="shared" si="36"/>
        <v>0</v>
      </c>
      <c r="DA175" s="223">
        <f t="shared" si="36"/>
        <v>0</v>
      </c>
      <c r="DB175" s="191"/>
      <c r="DC175" s="191"/>
      <c r="DD175" s="191"/>
      <c r="DE175" s="191"/>
      <c r="DF175" s="191"/>
      <c r="DG175" s="191"/>
      <c r="DH175" s="191"/>
      <c r="DI175" s="191"/>
      <c r="DJ175" s="191"/>
      <c r="DK175" s="191"/>
      <c r="DL175" s="191"/>
      <c r="DM175" s="191"/>
      <c r="DN175" s="191"/>
      <c r="DO175" s="191"/>
      <c r="DP175" s="191"/>
      <c r="DQ175" s="191"/>
      <c r="DR175" s="191"/>
      <c r="DS175" s="230" t="str">
        <f t="shared" si="35"/>
        <v>2N</v>
      </c>
      <c r="DT175" s="191"/>
      <c r="DU175" s="191"/>
      <c r="DV175" s="191"/>
      <c r="DW175" s="191"/>
      <c r="DX175" s="191"/>
      <c r="DY175" s="191"/>
      <c r="DZ175" s="191"/>
      <c r="EA175" s="231" t="str">
        <f>IF($C$111=$B$112,BB$121,IF($C$111=$B$113,BB$122,IF($C$111=$B$114,BB$123,"")))</f>
        <v>24E</v>
      </c>
      <c r="EB175" s="191"/>
      <c r="EC175" s="191"/>
      <c r="ED175" s="191"/>
      <c r="EE175" s="191"/>
      <c r="EF175" s="191"/>
      <c r="EG175" s="191"/>
      <c r="EH175" s="191"/>
      <c r="EI175" s="191"/>
    </row>
    <row r="176" spans="1:139" x14ac:dyDescent="0.35">
      <c r="A176" s="191">
        <f t="shared" si="17"/>
        <v>0</v>
      </c>
      <c r="B176" s="191">
        <f t="shared" si="19"/>
        <v>50</v>
      </c>
      <c r="C176" s="191"/>
      <c r="D176" s="191" t="s">
        <v>391</v>
      </c>
      <c r="E176" s="191"/>
      <c r="F176" s="191"/>
      <c r="G176" s="223">
        <f t="shared" ref="G176:V191" si="44">MIN(G$125,$A176)</f>
        <v>0</v>
      </c>
      <c r="H176" s="223">
        <f t="shared" si="44"/>
        <v>0</v>
      </c>
      <c r="I176" s="223">
        <f t="shared" si="44"/>
        <v>0</v>
      </c>
      <c r="J176" s="223">
        <f t="shared" si="44"/>
        <v>0</v>
      </c>
      <c r="K176" s="223">
        <f t="shared" si="44"/>
        <v>0</v>
      </c>
      <c r="L176" s="223">
        <f t="shared" si="44"/>
        <v>0</v>
      </c>
      <c r="M176" s="223">
        <f t="shared" si="44"/>
        <v>0</v>
      </c>
      <c r="N176" s="223">
        <f t="shared" si="44"/>
        <v>0</v>
      </c>
      <c r="O176" s="223">
        <f t="shared" si="44"/>
        <v>0</v>
      </c>
      <c r="P176" s="223">
        <f t="shared" si="44"/>
        <v>0</v>
      </c>
      <c r="Q176" s="223">
        <f t="shared" si="44"/>
        <v>0</v>
      </c>
      <c r="R176" s="223">
        <f t="shared" si="44"/>
        <v>0</v>
      </c>
      <c r="S176" s="223">
        <f t="shared" si="44"/>
        <v>0</v>
      </c>
      <c r="T176" s="223">
        <f t="shared" si="44"/>
        <v>0</v>
      </c>
      <c r="U176" s="223">
        <f t="shared" si="44"/>
        <v>0</v>
      </c>
      <c r="V176" s="223">
        <f t="shared" si="44"/>
        <v>0</v>
      </c>
      <c r="W176" s="223">
        <f t="shared" si="43"/>
        <v>0</v>
      </c>
      <c r="X176" s="223">
        <f t="shared" si="43"/>
        <v>0</v>
      </c>
      <c r="Y176" s="224">
        <f t="shared" si="43"/>
        <v>0</v>
      </c>
      <c r="Z176" s="238">
        <f t="shared" si="43"/>
        <v>0</v>
      </c>
      <c r="AA176" s="239">
        <f t="shared" si="43"/>
        <v>0</v>
      </c>
      <c r="AB176" s="239">
        <f t="shared" si="43"/>
        <v>0</v>
      </c>
      <c r="AC176" s="239">
        <f t="shared" si="43"/>
        <v>0</v>
      </c>
      <c r="AD176" s="235">
        <f t="shared" si="43"/>
        <v>0</v>
      </c>
      <c r="AE176" s="232">
        <f t="shared" si="43"/>
        <v>0</v>
      </c>
      <c r="AF176" s="232">
        <f t="shared" si="43"/>
        <v>0</v>
      </c>
      <c r="AG176" s="232">
        <f t="shared" si="43"/>
        <v>0</v>
      </c>
      <c r="AH176" s="232">
        <f t="shared" si="43"/>
        <v>0</v>
      </c>
      <c r="AI176" s="232">
        <f t="shared" si="43"/>
        <v>0</v>
      </c>
      <c r="AJ176" s="233">
        <f t="shared" si="43"/>
        <v>0</v>
      </c>
      <c r="AK176" s="233">
        <f t="shared" si="43"/>
        <v>0</v>
      </c>
      <c r="AL176" s="233">
        <f t="shared" si="37"/>
        <v>0</v>
      </c>
      <c r="AM176" s="233">
        <f t="shared" si="37"/>
        <v>0</v>
      </c>
      <c r="AN176" s="233">
        <f t="shared" si="37"/>
        <v>0</v>
      </c>
      <c r="AO176" s="233">
        <f t="shared" si="37"/>
        <v>0</v>
      </c>
      <c r="AP176" s="233">
        <f t="shared" si="37"/>
        <v>0</v>
      </c>
      <c r="AQ176" s="233">
        <f t="shared" si="37"/>
        <v>0</v>
      </c>
      <c r="AR176" s="233">
        <f t="shared" si="37"/>
        <v>0</v>
      </c>
      <c r="AS176" s="236">
        <f t="shared" si="37"/>
        <v>0</v>
      </c>
      <c r="AT176" s="236">
        <f t="shared" si="37"/>
        <v>0</v>
      </c>
      <c r="AU176" s="236">
        <f t="shared" si="37"/>
        <v>0</v>
      </c>
      <c r="AV176" s="236">
        <f t="shared" si="37"/>
        <v>0</v>
      </c>
      <c r="AW176" s="236">
        <f t="shared" si="37"/>
        <v>0</v>
      </c>
      <c r="AX176" s="236">
        <f t="shared" si="37"/>
        <v>0</v>
      </c>
      <c r="AY176" s="236">
        <f t="shared" si="37"/>
        <v>0</v>
      </c>
      <c r="AZ176" s="236">
        <f t="shared" si="37"/>
        <v>0</v>
      </c>
      <c r="BA176" s="236">
        <f t="shared" si="37"/>
        <v>0</v>
      </c>
      <c r="BB176" s="236">
        <f t="shared" si="38"/>
        <v>0</v>
      </c>
      <c r="BC176" s="232">
        <f t="shared" si="38"/>
        <v>0</v>
      </c>
      <c r="BD176" s="232">
        <f t="shared" si="38"/>
        <v>0</v>
      </c>
      <c r="BE176" s="232">
        <f t="shared" si="38"/>
        <v>0</v>
      </c>
      <c r="BF176" s="232">
        <f t="shared" si="38"/>
        <v>0</v>
      </c>
      <c r="BG176" s="232">
        <f t="shared" si="38"/>
        <v>0</v>
      </c>
      <c r="BH176" s="232">
        <f t="shared" si="38"/>
        <v>0</v>
      </c>
      <c r="BI176" s="232">
        <f t="shared" si="38"/>
        <v>0</v>
      </c>
      <c r="BJ176" s="232">
        <f t="shared" si="38"/>
        <v>0</v>
      </c>
      <c r="BK176" s="232">
        <f t="shared" si="38"/>
        <v>0</v>
      </c>
      <c r="BL176" s="223">
        <f t="shared" si="38"/>
        <v>0</v>
      </c>
      <c r="BM176" s="223">
        <f t="shared" si="38"/>
        <v>0</v>
      </c>
      <c r="BN176" s="223">
        <f t="shared" si="38"/>
        <v>0</v>
      </c>
      <c r="BO176" s="223">
        <f t="shared" si="38"/>
        <v>0</v>
      </c>
      <c r="BP176" s="223">
        <f t="shared" si="38"/>
        <v>0</v>
      </c>
      <c r="BQ176" s="223">
        <f t="shared" si="38"/>
        <v>0</v>
      </c>
      <c r="BR176" s="223">
        <f t="shared" si="39"/>
        <v>0</v>
      </c>
      <c r="BS176" s="223">
        <f t="shared" si="39"/>
        <v>0</v>
      </c>
      <c r="BT176" s="223">
        <f t="shared" si="39"/>
        <v>0</v>
      </c>
      <c r="BU176" s="223">
        <f t="shared" si="39"/>
        <v>0</v>
      </c>
      <c r="BV176" s="223">
        <f t="shared" si="39"/>
        <v>0</v>
      </c>
      <c r="BW176" s="223">
        <f t="shared" si="39"/>
        <v>0</v>
      </c>
      <c r="BX176" s="223">
        <f t="shared" si="39"/>
        <v>0</v>
      </c>
      <c r="BY176" s="223">
        <f t="shared" si="39"/>
        <v>0</v>
      </c>
      <c r="BZ176" s="223">
        <f t="shared" si="39"/>
        <v>0</v>
      </c>
      <c r="CA176" s="223">
        <f t="shared" si="39"/>
        <v>0</v>
      </c>
      <c r="CB176" s="223">
        <f t="shared" si="39"/>
        <v>0</v>
      </c>
      <c r="CC176" s="223">
        <f t="shared" si="39"/>
        <v>0</v>
      </c>
      <c r="CD176" s="223">
        <f t="shared" si="39"/>
        <v>0</v>
      </c>
      <c r="CE176" s="223">
        <f t="shared" si="39"/>
        <v>0</v>
      </c>
      <c r="CF176" s="223">
        <f t="shared" si="39"/>
        <v>0</v>
      </c>
      <c r="CG176" s="223">
        <f t="shared" si="39"/>
        <v>0</v>
      </c>
      <c r="CH176" s="223">
        <f t="shared" si="40"/>
        <v>0</v>
      </c>
      <c r="CI176" s="223">
        <f t="shared" si="40"/>
        <v>0</v>
      </c>
      <c r="CJ176" s="223">
        <f t="shared" si="40"/>
        <v>0</v>
      </c>
      <c r="CK176" s="223">
        <f t="shared" si="40"/>
        <v>0</v>
      </c>
      <c r="CL176" s="223">
        <f t="shared" si="40"/>
        <v>0</v>
      </c>
      <c r="CM176" s="223">
        <f t="shared" si="40"/>
        <v>0</v>
      </c>
      <c r="CN176" s="223">
        <f t="shared" si="40"/>
        <v>0</v>
      </c>
      <c r="CO176" s="223">
        <f t="shared" si="40"/>
        <v>0</v>
      </c>
      <c r="CP176" s="223">
        <f t="shared" si="40"/>
        <v>0</v>
      </c>
      <c r="CQ176" s="223">
        <f t="shared" si="40"/>
        <v>0</v>
      </c>
      <c r="CR176" s="223">
        <f t="shared" si="40"/>
        <v>0</v>
      </c>
      <c r="CS176" s="223">
        <f t="shared" si="40"/>
        <v>0</v>
      </c>
      <c r="CT176" s="223">
        <f t="shared" si="40"/>
        <v>0</v>
      </c>
      <c r="CU176" s="223">
        <f t="shared" si="40"/>
        <v>0</v>
      </c>
      <c r="CV176" s="223">
        <f t="shared" si="40"/>
        <v>0</v>
      </c>
      <c r="CW176" s="223">
        <f t="shared" si="40"/>
        <v>0</v>
      </c>
      <c r="CX176" s="223">
        <f t="shared" si="41"/>
        <v>0</v>
      </c>
      <c r="CY176" s="223">
        <f t="shared" si="36"/>
        <v>0</v>
      </c>
      <c r="CZ176" s="223">
        <f t="shared" si="36"/>
        <v>0</v>
      </c>
      <c r="DA176" s="223">
        <f t="shared" si="36"/>
        <v>0</v>
      </c>
      <c r="DB176" s="191"/>
      <c r="DC176" s="191"/>
      <c r="DD176" s="191"/>
      <c r="DE176" s="191"/>
      <c r="DF176" s="191"/>
      <c r="DG176" s="191"/>
      <c r="DH176" s="191"/>
      <c r="DI176" s="191"/>
      <c r="DJ176" s="191"/>
      <c r="DK176" s="191"/>
      <c r="DL176" s="191"/>
      <c r="DM176" s="191"/>
      <c r="DN176" s="191"/>
      <c r="DO176" s="191"/>
      <c r="DP176" s="191"/>
      <c r="DQ176" s="191"/>
      <c r="DR176" s="191"/>
      <c r="DS176" s="230" t="str">
        <f t="shared" si="35"/>
        <v>1N</v>
      </c>
      <c r="DT176" s="191"/>
      <c r="DU176" s="191"/>
      <c r="DV176" s="191"/>
      <c r="DW176" s="191"/>
      <c r="DX176" s="191"/>
      <c r="DY176" s="191"/>
      <c r="DZ176" s="191"/>
      <c r="EA176" s="231" t="str">
        <f>IF($C$111=$B$112,BC$121,IF($C$111=$B$113,BC$122,IF($C$111=$B$114,BC$123,"")))</f>
        <v>25E</v>
      </c>
      <c r="EB176" s="191"/>
      <c r="EC176" s="191"/>
      <c r="ED176" s="191"/>
      <c r="EE176" s="191"/>
      <c r="EF176" s="191"/>
      <c r="EG176" s="191"/>
      <c r="EH176" s="191"/>
      <c r="EI176" s="191"/>
    </row>
    <row r="177" spans="1:139" x14ac:dyDescent="0.35">
      <c r="A177" s="191">
        <f t="shared" si="17"/>
        <v>0</v>
      </c>
      <c r="B177" s="191">
        <f t="shared" si="19"/>
        <v>51</v>
      </c>
      <c r="C177" s="191"/>
      <c r="D177" s="191" t="s">
        <v>393</v>
      </c>
      <c r="E177" s="191"/>
      <c r="F177" s="191"/>
      <c r="G177" s="223">
        <f t="shared" si="44"/>
        <v>0</v>
      </c>
      <c r="H177" s="223">
        <f t="shared" si="44"/>
        <v>0</v>
      </c>
      <c r="I177" s="223">
        <f t="shared" si="44"/>
        <v>0</v>
      </c>
      <c r="J177" s="223">
        <f t="shared" si="44"/>
        <v>0</v>
      </c>
      <c r="K177" s="223">
        <f t="shared" si="44"/>
        <v>0</v>
      </c>
      <c r="L177" s="223">
        <f t="shared" si="44"/>
        <v>0</v>
      </c>
      <c r="M177" s="223">
        <f t="shared" si="44"/>
        <v>0</v>
      </c>
      <c r="N177" s="223">
        <f t="shared" si="44"/>
        <v>0</v>
      </c>
      <c r="O177" s="223">
        <f t="shared" si="44"/>
        <v>0</v>
      </c>
      <c r="P177" s="223">
        <f t="shared" si="44"/>
        <v>0</v>
      </c>
      <c r="Q177" s="223">
        <f t="shared" si="44"/>
        <v>0</v>
      </c>
      <c r="R177" s="223">
        <f t="shared" si="44"/>
        <v>0</v>
      </c>
      <c r="S177" s="223">
        <f t="shared" si="44"/>
        <v>0</v>
      </c>
      <c r="T177" s="223">
        <f t="shared" si="44"/>
        <v>0</v>
      </c>
      <c r="U177" s="223">
        <f t="shared" si="44"/>
        <v>0</v>
      </c>
      <c r="V177" s="223">
        <f t="shared" si="44"/>
        <v>0</v>
      </c>
      <c r="W177" s="223">
        <f t="shared" si="43"/>
        <v>0</v>
      </c>
      <c r="X177" s="223">
        <f t="shared" si="43"/>
        <v>0</v>
      </c>
      <c r="Y177" s="224">
        <f t="shared" si="43"/>
        <v>0</v>
      </c>
      <c r="Z177" s="238">
        <f t="shared" si="43"/>
        <v>0</v>
      </c>
      <c r="AA177" s="239">
        <f t="shared" si="43"/>
        <v>0</v>
      </c>
      <c r="AB177" s="239">
        <f t="shared" si="43"/>
        <v>0</v>
      </c>
      <c r="AC177" s="239">
        <f t="shared" si="43"/>
        <v>0</v>
      </c>
      <c r="AD177" s="235">
        <f t="shared" si="43"/>
        <v>0</v>
      </c>
      <c r="AE177" s="232">
        <f t="shared" si="43"/>
        <v>0</v>
      </c>
      <c r="AF177" s="232">
        <f t="shared" si="43"/>
        <v>0</v>
      </c>
      <c r="AG177" s="232">
        <f t="shared" si="43"/>
        <v>0</v>
      </c>
      <c r="AH177" s="232">
        <f t="shared" si="43"/>
        <v>0</v>
      </c>
      <c r="AI177" s="232">
        <f t="shared" si="43"/>
        <v>0</v>
      </c>
      <c r="AJ177" s="232">
        <f t="shared" si="43"/>
        <v>0</v>
      </c>
      <c r="AK177" s="233">
        <f t="shared" si="43"/>
        <v>0</v>
      </c>
      <c r="AL177" s="233">
        <f t="shared" si="37"/>
        <v>0</v>
      </c>
      <c r="AM177" s="233">
        <f t="shared" si="37"/>
        <v>0</v>
      </c>
      <c r="AN177" s="233">
        <f t="shared" si="37"/>
        <v>0</v>
      </c>
      <c r="AO177" s="233">
        <f t="shared" si="37"/>
        <v>0</v>
      </c>
      <c r="AP177" s="233">
        <f t="shared" si="37"/>
        <v>0</v>
      </c>
      <c r="AQ177" s="233">
        <f t="shared" si="37"/>
        <v>0</v>
      </c>
      <c r="AR177" s="233">
        <f t="shared" si="37"/>
        <v>0</v>
      </c>
      <c r="AS177" s="236">
        <f t="shared" si="37"/>
        <v>0</v>
      </c>
      <c r="AT177" s="236">
        <f t="shared" si="37"/>
        <v>0</v>
      </c>
      <c r="AU177" s="236">
        <f t="shared" si="37"/>
        <v>0</v>
      </c>
      <c r="AV177" s="236">
        <f t="shared" si="37"/>
        <v>0</v>
      </c>
      <c r="AW177" s="236">
        <f t="shared" si="37"/>
        <v>0</v>
      </c>
      <c r="AX177" s="236">
        <f t="shared" si="37"/>
        <v>0</v>
      </c>
      <c r="AY177" s="236">
        <f t="shared" si="37"/>
        <v>0</v>
      </c>
      <c r="AZ177" s="236">
        <f t="shared" si="37"/>
        <v>0</v>
      </c>
      <c r="BA177" s="236">
        <f t="shared" si="37"/>
        <v>0</v>
      </c>
      <c r="BB177" s="236">
        <f t="shared" si="38"/>
        <v>0</v>
      </c>
      <c r="BC177" s="232">
        <f t="shared" si="38"/>
        <v>0</v>
      </c>
      <c r="BD177" s="232">
        <f t="shared" si="38"/>
        <v>0</v>
      </c>
      <c r="BE177" s="232">
        <f t="shared" si="38"/>
        <v>0</v>
      </c>
      <c r="BF177" s="232">
        <f t="shared" si="38"/>
        <v>0</v>
      </c>
      <c r="BG177" s="232">
        <f t="shared" si="38"/>
        <v>0</v>
      </c>
      <c r="BH177" s="232">
        <f t="shared" si="38"/>
        <v>0</v>
      </c>
      <c r="BI177" s="232">
        <f t="shared" si="38"/>
        <v>0</v>
      </c>
      <c r="BJ177" s="232">
        <f t="shared" si="38"/>
        <v>0</v>
      </c>
      <c r="BK177" s="232">
        <f t="shared" si="38"/>
        <v>0</v>
      </c>
      <c r="BL177" s="232">
        <f t="shared" si="38"/>
        <v>0</v>
      </c>
      <c r="BM177" s="223">
        <f t="shared" si="38"/>
        <v>0</v>
      </c>
      <c r="BN177" s="223">
        <f t="shared" si="38"/>
        <v>0</v>
      </c>
      <c r="BO177" s="223">
        <f t="shared" si="38"/>
        <v>0</v>
      </c>
      <c r="BP177" s="223">
        <f t="shared" si="38"/>
        <v>0</v>
      </c>
      <c r="BQ177" s="223">
        <f t="shared" si="38"/>
        <v>0</v>
      </c>
      <c r="BR177" s="223">
        <f t="shared" si="39"/>
        <v>0</v>
      </c>
      <c r="BS177" s="223">
        <f t="shared" si="39"/>
        <v>0</v>
      </c>
      <c r="BT177" s="223">
        <f t="shared" si="39"/>
        <v>0</v>
      </c>
      <c r="BU177" s="223">
        <f t="shared" si="39"/>
        <v>0</v>
      </c>
      <c r="BV177" s="223">
        <f t="shared" si="39"/>
        <v>0</v>
      </c>
      <c r="BW177" s="223">
        <f t="shared" si="39"/>
        <v>0</v>
      </c>
      <c r="BX177" s="223">
        <f t="shared" si="39"/>
        <v>0</v>
      </c>
      <c r="BY177" s="223">
        <f t="shared" si="39"/>
        <v>0</v>
      </c>
      <c r="BZ177" s="223">
        <f t="shared" si="39"/>
        <v>0</v>
      </c>
      <c r="CA177" s="223">
        <f t="shared" si="39"/>
        <v>0</v>
      </c>
      <c r="CB177" s="223">
        <f t="shared" si="39"/>
        <v>0</v>
      </c>
      <c r="CC177" s="223">
        <f t="shared" si="39"/>
        <v>0</v>
      </c>
      <c r="CD177" s="223">
        <f t="shared" si="39"/>
        <v>0</v>
      </c>
      <c r="CE177" s="223">
        <f t="shared" si="39"/>
        <v>0</v>
      </c>
      <c r="CF177" s="223">
        <f t="shared" si="39"/>
        <v>0</v>
      </c>
      <c r="CG177" s="223">
        <f t="shared" si="39"/>
        <v>0</v>
      </c>
      <c r="CH177" s="223">
        <f t="shared" si="40"/>
        <v>0</v>
      </c>
      <c r="CI177" s="223">
        <f t="shared" si="40"/>
        <v>0</v>
      </c>
      <c r="CJ177" s="223">
        <f t="shared" si="40"/>
        <v>0</v>
      </c>
      <c r="CK177" s="223">
        <f t="shared" si="40"/>
        <v>0</v>
      </c>
      <c r="CL177" s="223">
        <f t="shared" si="40"/>
        <v>0</v>
      </c>
      <c r="CM177" s="223">
        <f t="shared" si="40"/>
        <v>0</v>
      </c>
      <c r="CN177" s="223">
        <f t="shared" si="40"/>
        <v>0</v>
      </c>
      <c r="CO177" s="223">
        <f t="shared" si="40"/>
        <v>0</v>
      </c>
      <c r="CP177" s="223">
        <f t="shared" si="40"/>
        <v>0</v>
      </c>
      <c r="CQ177" s="223">
        <f t="shared" si="40"/>
        <v>0</v>
      </c>
      <c r="CR177" s="223">
        <f t="shared" si="40"/>
        <v>0</v>
      </c>
      <c r="CS177" s="223">
        <f t="shared" si="40"/>
        <v>0</v>
      </c>
      <c r="CT177" s="223">
        <f t="shared" si="40"/>
        <v>0</v>
      </c>
      <c r="CU177" s="223">
        <f t="shared" si="40"/>
        <v>0</v>
      </c>
      <c r="CV177" s="223">
        <f t="shared" si="40"/>
        <v>0</v>
      </c>
      <c r="CW177" s="223">
        <f t="shared" si="40"/>
        <v>0</v>
      </c>
      <c r="CX177" s="223">
        <f t="shared" si="41"/>
        <v>0</v>
      </c>
      <c r="CY177" s="223">
        <f t="shared" si="36"/>
        <v>0</v>
      </c>
      <c r="CZ177" s="223">
        <f t="shared" si="36"/>
        <v>0</v>
      </c>
      <c r="DA177" s="223">
        <f t="shared" si="36"/>
        <v>0</v>
      </c>
      <c r="DB177" s="191"/>
      <c r="DC177" s="191"/>
      <c r="DD177" s="191"/>
      <c r="DE177" s="191"/>
      <c r="DF177" s="191"/>
      <c r="DG177" s="191"/>
      <c r="DH177" s="191"/>
      <c r="DI177" s="191"/>
      <c r="DJ177" s="191"/>
      <c r="DK177" s="191"/>
      <c r="DL177" s="191"/>
      <c r="DM177" s="191"/>
      <c r="DN177" s="191"/>
      <c r="DO177" s="191"/>
      <c r="DP177" s="191"/>
      <c r="DQ177" s="191"/>
      <c r="DR177" s="191"/>
      <c r="DS177" s="230" t="str">
        <f t="shared" si="35"/>
        <v>1S</v>
      </c>
      <c r="DT177" s="191"/>
      <c r="DU177" s="191"/>
      <c r="DV177" s="191"/>
      <c r="DW177" s="191"/>
      <c r="DX177" s="191"/>
      <c r="DY177" s="191"/>
      <c r="DZ177" s="191"/>
      <c r="EA177" s="231" t="str">
        <f>IF($C$111=$B$112,BD$121,IF($C$111=$B$113,BD$122,IF($C$111=$B$114,BD$123,"")))</f>
        <v>26E</v>
      </c>
      <c r="EB177" s="191"/>
      <c r="EC177" s="191"/>
      <c r="ED177" s="191"/>
      <c r="EE177" s="191"/>
      <c r="EF177" s="191"/>
      <c r="EG177" s="191"/>
      <c r="EH177" s="191"/>
      <c r="EI177" s="191"/>
    </row>
    <row r="178" spans="1:139" x14ac:dyDescent="0.35">
      <c r="A178" s="191">
        <f t="shared" si="17"/>
        <v>0</v>
      </c>
      <c r="B178" s="191">
        <f t="shared" si="19"/>
        <v>52</v>
      </c>
      <c r="C178" s="191"/>
      <c r="D178" s="191" t="s">
        <v>395</v>
      </c>
      <c r="E178" s="191"/>
      <c r="F178" s="191"/>
      <c r="G178" s="223">
        <f t="shared" si="44"/>
        <v>0</v>
      </c>
      <c r="H178" s="223">
        <f t="shared" si="44"/>
        <v>0</v>
      </c>
      <c r="I178" s="223">
        <f t="shared" si="44"/>
        <v>0</v>
      </c>
      <c r="J178" s="223">
        <f t="shared" si="44"/>
        <v>0</v>
      </c>
      <c r="K178" s="223">
        <f t="shared" si="44"/>
        <v>0</v>
      </c>
      <c r="L178" s="223">
        <f t="shared" si="44"/>
        <v>0</v>
      </c>
      <c r="M178" s="223">
        <f t="shared" si="44"/>
        <v>0</v>
      </c>
      <c r="N178" s="223">
        <f t="shared" si="44"/>
        <v>0</v>
      </c>
      <c r="O178" s="223">
        <f t="shared" si="44"/>
        <v>0</v>
      </c>
      <c r="P178" s="223">
        <f t="shared" si="44"/>
        <v>0</v>
      </c>
      <c r="Q178" s="223">
        <f t="shared" si="44"/>
        <v>0</v>
      </c>
      <c r="R178" s="223">
        <f t="shared" si="44"/>
        <v>0</v>
      </c>
      <c r="S178" s="223">
        <f t="shared" si="44"/>
        <v>0</v>
      </c>
      <c r="T178" s="223">
        <f t="shared" si="44"/>
        <v>0</v>
      </c>
      <c r="U178" s="223">
        <f t="shared" si="44"/>
        <v>0</v>
      </c>
      <c r="V178" s="223">
        <f t="shared" si="44"/>
        <v>0</v>
      </c>
      <c r="W178" s="223">
        <f t="shared" si="43"/>
        <v>0</v>
      </c>
      <c r="X178" s="223">
        <f t="shared" si="43"/>
        <v>0</v>
      </c>
      <c r="Y178" s="224">
        <f t="shared" si="43"/>
        <v>0</v>
      </c>
      <c r="Z178" s="238">
        <f t="shared" si="43"/>
        <v>0</v>
      </c>
      <c r="AA178" s="239">
        <f t="shared" si="43"/>
        <v>0</v>
      </c>
      <c r="AB178" s="239">
        <f t="shared" si="43"/>
        <v>0</v>
      </c>
      <c r="AC178" s="239">
        <f t="shared" si="43"/>
        <v>0</v>
      </c>
      <c r="AD178" s="235">
        <f t="shared" si="43"/>
        <v>0</v>
      </c>
      <c r="AE178" s="232">
        <f t="shared" si="43"/>
        <v>0</v>
      </c>
      <c r="AF178" s="232">
        <f t="shared" si="43"/>
        <v>0</v>
      </c>
      <c r="AG178" s="232">
        <f t="shared" si="43"/>
        <v>0</v>
      </c>
      <c r="AH178" s="232">
        <f t="shared" si="43"/>
        <v>0</v>
      </c>
      <c r="AI178" s="232">
        <f t="shared" si="43"/>
        <v>0</v>
      </c>
      <c r="AJ178" s="232">
        <f t="shared" si="43"/>
        <v>0</v>
      </c>
      <c r="AK178" s="233">
        <f t="shared" si="43"/>
        <v>0</v>
      </c>
      <c r="AL178" s="233">
        <f t="shared" si="37"/>
        <v>0</v>
      </c>
      <c r="AM178" s="233">
        <f t="shared" si="37"/>
        <v>0</v>
      </c>
      <c r="AN178" s="233">
        <f t="shared" si="37"/>
        <v>0</v>
      </c>
      <c r="AO178" s="233">
        <f t="shared" si="37"/>
        <v>0</v>
      </c>
      <c r="AP178" s="233">
        <f t="shared" si="37"/>
        <v>0</v>
      </c>
      <c r="AQ178" s="233">
        <f t="shared" si="37"/>
        <v>0</v>
      </c>
      <c r="AR178" s="233">
        <f t="shared" si="37"/>
        <v>0</v>
      </c>
      <c r="AS178" s="233">
        <f t="shared" si="37"/>
        <v>0</v>
      </c>
      <c r="AT178" s="236">
        <f t="shared" si="37"/>
        <v>0</v>
      </c>
      <c r="AU178" s="236">
        <f t="shared" si="37"/>
        <v>0</v>
      </c>
      <c r="AV178" s="236">
        <f t="shared" si="37"/>
        <v>0</v>
      </c>
      <c r="AW178" s="236">
        <f t="shared" si="37"/>
        <v>0</v>
      </c>
      <c r="AX178" s="236">
        <f t="shared" si="37"/>
        <v>0</v>
      </c>
      <c r="AY178" s="236">
        <f t="shared" si="37"/>
        <v>0</v>
      </c>
      <c r="AZ178" s="236">
        <f t="shared" si="37"/>
        <v>0</v>
      </c>
      <c r="BA178" s="236">
        <f t="shared" si="37"/>
        <v>0</v>
      </c>
      <c r="BB178" s="232">
        <f t="shared" si="38"/>
        <v>0</v>
      </c>
      <c r="BC178" s="232">
        <f t="shared" si="38"/>
        <v>0</v>
      </c>
      <c r="BD178" s="232">
        <f t="shared" si="38"/>
        <v>0</v>
      </c>
      <c r="BE178" s="232">
        <f t="shared" si="38"/>
        <v>0</v>
      </c>
      <c r="BF178" s="232">
        <f t="shared" si="38"/>
        <v>0</v>
      </c>
      <c r="BG178" s="232">
        <f t="shared" si="38"/>
        <v>0</v>
      </c>
      <c r="BH178" s="232">
        <f t="shared" si="38"/>
        <v>0</v>
      </c>
      <c r="BI178" s="232">
        <f t="shared" si="38"/>
        <v>0</v>
      </c>
      <c r="BJ178" s="232">
        <f t="shared" si="38"/>
        <v>0</v>
      </c>
      <c r="BK178" s="232">
        <f t="shared" si="38"/>
        <v>0</v>
      </c>
      <c r="BL178" s="232">
        <f t="shared" si="38"/>
        <v>0</v>
      </c>
      <c r="BM178" s="232">
        <f t="shared" si="38"/>
        <v>0</v>
      </c>
      <c r="BN178" s="223">
        <f t="shared" si="38"/>
        <v>0</v>
      </c>
      <c r="BO178" s="223">
        <f t="shared" si="38"/>
        <v>0</v>
      </c>
      <c r="BP178" s="223">
        <f t="shared" si="38"/>
        <v>0</v>
      </c>
      <c r="BQ178" s="223">
        <f t="shared" si="38"/>
        <v>0</v>
      </c>
      <c r="BR178" s="223">
        <f t="shared" si="39"/>
        <v>0</v>
      </c>
      <c r="BS178" s="223">
        <f t="shared" si="39"/>
        <v>0</v>
      </c>
      <c r="BT178" s="223">
        <f t="shared" si="39"/>
        <v>0</v>
      </c>
      <c r="BU178" s="223">
        <f t="shared" si="39"/>
        <v>0</v>
      </c>
      <c r="BV178" s="223">
        <f t="shared" si="39"/>
        <v>0</v>
      </c>
      <c r="BW178" s="223">
        <f t="shared" si="39"/>
        <v>0</v>
      </c>
      <c r="BX178" s="223">
        <f t="shared" si="39"/>
        <v>0</v>
      </c>
      <c r="BY178" s="223">
        <f t="shared" si="39"/>
        <v>0</v>
      </c>
      <c r="BZ178" s="223">
        <f t="shared" si="39"/>
        <v>0</v>
      </c>
      <c r="CA178" s="223">
        <f t="shared" si="39"/>
        <v>0</v>
      </c>
      <c r="CB178" s="223">
        <f t="shared" si="39"/>
        <v>0</v>
      </c>
      <c r="CC178" s="223">
        <f t="shared" si="39"/>
        <v>0</v>
      </c>
      <c r="CD178" s="223">
        <f t="shared" si="39"/>
        <v>0</v>
      </c>
      <c r="CE178" s="223">
        <f t="shared" si="39"/>
        <v>0</v>
      </c>
      <c r="CF178" s="223">
        <f t="shared" si="39"/>
        <v>0</v>
      </c>
      <c r="CG178" s="223">
        <f t="shared" si="39"/>
        <v>0</v>
      </c>
      <c r="CH178" s="223">
        <f t="shared" si="40"/>
        <v>0</v>
      </c>
      <c r="CI178" s="223">
        <f t="shared" si="40"/>
        <v>0</v>
      </c>
      <c r="CJ178" s="223">
        <f t="shared" si="40"/>
        <v>0</v>
      </c>
      <c r="CK178" s="223">
        <f t="shared" si="40"/>
        <v>0</v>
      </c>
      <c r="CL178" s="223">
        <f t="shared" si="40"/>
        <v>0</v>
      </c>
      <c r="CM178" s="223">
        <f t="shared" si="40"/>
        <v>0</v>
      </c>
      <c r="CN178" s="223">
        <f t="shared" si="40"/>
        <v>0</v>
      </c>
      <c r="CO178" s="223">
        <f t="shared" si="40"/>
        <v>0</v>
      </c>
      <c r="CP178" s="223">
        <f t="shared" si="40"/>
        <v>0</v>
      </c>
      <c r="CQ178" s="223">
        <f t="shared" si="40"/>
        <v>0</v>
      </c>
      <c r="CR178" s="223">
        <f t="shared" si="40"/>
        <v>0</v>
      </c>
      <c r="CS178" s="223">
        <f t="shared" si="40"/>
        <v>0</v>
      </c>
      <c r="CT178" s="223">
        <f t="shared" si="40"/>
        <v>0</v>
      </c>
      <c r="CU178" s="223">
        <f t="shared" si="40"/>
        <v>0</v>
      </c>
      <c r="CV178" s="223">
        <f t="shared" si="40"/>
        <v>0</v>
      </c>
      <c r="CW178" s="223">
        <f t="shared" si="40"/>
        <v>0</v>
      </c>
      <c r="CX178" s="223">
        <f t="shared" si="41"/>
        <v>0</v>
      </c>
      <c r="CY178" s="223">
        <f t="shared" si="36"/>
        <v>0</v>
      </c>
      <c r="CZ178" s="223">
        <f t="shared" si="36"/>
        <v>0</v>
      </c>
      <c r="DA178" s="223">
        <f t="shared" si="36"/>
        <v>0</v>
      </c>
      <c r="DB178" s="191"/>
      <c r="DC178" s="191"/>
      <c r="DD178" s="191"/>
      <c r="DE178" s="191"/>
      <c r="DF178" s="191"/>
      <c r="DG178" s="191"/>
      <c r="DH178" s="191"/>
      <c r="DI178" s="191"/>
      <c r="DJ178" s="191"/>
      <c r="DK178" s="191"/>
      <c r="DL178" s="191"/>
      <c r="DM178" s="191"/>
      <c r="DN178" s="191"/>
      <c r="DO178" s="191"/>
      <c r="DP178" s="191"/>
      <c r="DQ178" s="191"/>
      <c r="DR178" s="191"/>
      <c r="DS178" s="230" t="str">
        <f t="shared" si="35"/>
        <v>2S</v>
      </c>
      <c r="DT178" s="191"/>
      <c r="DU178" s="191"/>
      <c r="DV178" s="191"/>
      <c r="DW178" s="191"/>
      <c r="DX178" s="191"/>
      <c r="DY178" s="191"/>
      <c r="DZ178" s="191"/>
      <c r="EA178" s="231" t="str">
        <f>IF($C$111=$B$112,BE$121,IF($C$111=$B$113,BE$122,IF($C$111=$B$114,BE$123,"")))</f>
        <v>27E</v>
      </c>
      <c r="EB178" s="191"/>
      <c r="EC178" s="191"/>
      <c r="ED178" s="191"/>
      <c r="EE178" s="191"/>
      <c r="EF178" s="191"/>
      <c r="EG178" s="191"/>
      <c r="EH178" s="191"/>
      <c r="EI178" s="191"/>
    </row>
    <row r="179" spans="1:139" x14ac:dyDescent="0.35">
      <c r="A179" s="191">
        <f t="shared" si="17"/>
        <v>0</v>
      </c>
      <c r="B179" s="191">
        <f t="shared" si="19"/>
        <v>53</v>
      </c>
      <c r="C179" s="191"/>
      <c r="D179" s="191" t="s">
        <v>397</v>
      </c>
      <c r="E179" s="191"/>
      <c r="F179" s="191"/>
      <c r="G179" s="223">
        <f t="shared" si="44"/>
        <v>0</v>
      </c>
      <c r="H179" s="223">
        <f t="shared" si="44"/>
        <v>0</v>
      </c>
      <c r="I179" s="223">
        <f t="shared" si="44"/>
        <v>0</v>
      </c>
      <c r="J179" s="223">
        <f t="shared" si="44"/>
        <v>0</v>
      </c>
      <c r="K179" s="223">
        <f t="shared" si="44"/>
        <v>0</v>
      </c>
      <c r="L179" s="223">
        <f t="shared" si="44"/>
        <v>0</v>
      </c>
      <c r="M179" s="223">
        <f t="shared" si="44"/>
        <v>0</v>
      </c>
      <c r="N179" s="223">
        <f t="shared" si="44"/>
        <v>0</v>
      </c>
      <c r="O179" s="223">
        <f t="shared" si="44"/>
        <v>0</v>
      </c>
      <c r="P179" s="223">
        <f t="shared" si="44"/>
        <v>0</v>
      </c>
      <c r="Q179" s="223">
        <f t="shared" si="44"/>
        <v>0</v>
      </c>
      <c r="R179" s="223">
        <f t="shared" si="44"/>
        <v>0</v>
      </c>
      <c r="S179" s="223">
        <f t="shared" si="44"/>
        <v>0</v>
      </c>
      <c r="T179" s="223">
        <f t="shared" si="44"/>
        <v>0</v>
      </c>
      <c r="U179" s="223">
        <f t="shared" si="44"/>
        <v>0</v>
      </c>
      <c r="V179" s="223">
        <f t="shared" si="44"/>
        <v>0</v>
      </c>
      <c r="W179" s="223">
        <f t="shared" si="43"/>
        <v>0</v>
      </c>
      <c r="X179" s="223">
        <f t="shared" si="43"/>
        <v>0</v>
      </c>
      <c r="Y179" s="224">
        <f t="shared" si="43"/>
        <v>0</v>
      </c>
      <c r="Z179" s="225">
        <f t="shared" si="43"/>
        <v>0</v>
      </c>
      <c r="AA179" s="235">
        <f t="shared" si="43"/>
        <v>0</v>
      </c>
      <c r="AB179" s="239">
        <f t="shared" si="43"/>
        <v>0</v>
      </c>
      <c r="AC179" s="239">
        <f t="shared" si="43"/>
        <v>0</v>
      </c>
      <c r="AD179" s="235">
        <f t="shared" si="43"/>
        <v>0</v>
      </c>
      <c r="AE179" s="232">
        <f t="shared" si="43"/>
        <v>0</v>
      </c>
      <c r="AF179" s="232">
        <f t="shared" si="43"/>
        <v>0</v>
      </c>
      <c r="AG179" s="232">
        <f t="shared" si="43"/>
        <v>0</v>
      </c>
      <c r="AH179" s="232">
        <f t="shared" si="43"/>
        <v>0</v>
      </c>
      <c r="AI179" s="232">
        <f t="shared" si="43"/>
        <v>0</v>
      </c>
      <c r="AJ179" s="232">
        <f t="shared" si="43"/>
        <v>0</v>
      </c>
      <c r="AK179" s="232">
        <f t="shared" si="43"/>
        <v>0</v>
      </c>
      <c r="AL179" s="232">
        <f t="shared" si="37"/>
        <v>0</v>
      </c>
      <c r="AM179" s="233">
        <f t="shared" si="37"/>
        <v>0</v>
      </c>
      <c r="AN179" s="233">
        <f t="shared" si="37"/>
        <v>0</v>
      </c>
      <c r="AO179" s="233">
        <f t="shared" si="37"/>
        <v>0</v>
      </c>
      <c r="AP179" s="233">
        <f t="shared" si="37"/>
        <v>0</v>
      </c>
      <c r="AQ179" s="233">
        <f t="shared" si="37"/>
        <v>0</v>
      </c>
      <c r="AR179" s="233">
        <f t="shared" si="37"/>
        <v>0</v>
      </c>
      <c r="AS179" s="233">
        <f t="shared" si="37"/>
        <v>0</v>
      </c>
      <c r="AT179" s="236">
        <f t="shared" si="37"/>
        <v>0</v>
      </c>
      <c r="AU179" s="236">
        <f t="shared" si="37"/>
        <v>0</v>
      </c>
      <c r="AV179" s="236">
        <f t="shared" si="37"/>
        <v>0</v>
      </c>
      <c r="AW179" s="236">
        <f t="shared" si="37"/>
        <v>0</v>
      </c>
      <c r="AX179" s="236">
        <f t="shared" si="37"/>
        <v>0</v>
      </c>
      <c r="AY179" s="236">
        <f t="shared" si="37"/>
        <v>0</v>
      </c>
      <c r="AZ179" s="236">
        <f t="shared" si="37"/>
        <v>0</v>
      </c>
      <c r="BA179" s="236">
        <f t="shared" si="37"/>
        <v>0</v>
      </c>
      <c r="BB179" s="232">
        <f t="shared" si="38"/>
        <v>0</v>
      </c>
      <c r="BC179" s="232">
        <f t="shared" si="38"/>
        <v>0</v>
      </c>
      <c r="BD179" s="232">
        <f t="shared" si="38"/>
        <v>0</v>
      </c>
      <c r="BE179" s="232">
        <f t="shared" si="38"/>
        <v>0</v>
      </c>
      <c r="BF179" s="232">
        <f t="shared" si="38"/>
        <v>0</v>
      </c>
      <c r="BG179" s="232">
        <f t="shared" si="38"/>
        <v>0</v>
      </c>
      <c r="BH179" s="232">
        <f t="shared" si="38"/>
        <v>0</v>
      </c>
      <c r="BI179" s="232">
        <f t="shared" si="38"/>
        <v>0</v>
      </c>
      <c r="BJ179" s="232">
        <f t="shared" si="38"/>
        <v>0</v>
      </c>
      <c r="BK179" s="232">
        <f t="shared" si="38"/>
        <v>0</v>
      </c>
      <c r="BL179" s="232">
        <f t="shared" si="38"/>
        <v>0</v>
      </c>
      <c r="BM179" s="232">
        <f t="shared" si="38"/>
        <v>0</v>
      </c>
      <c r="BN179" s="232">
        <f t="shared" si="38"/>
        <v>0</v>
      </c>
      <c r="BO179" s="223">
        <f t="shared" si="38"/>
        <v>0</v>
      </c>
      <c r="BP179" s="223">
        <f t="shared" si="38"/>
        <v>0</v>
      </c>
      <c r="BQ179" s="223">
        <f t="shared" si="38"/>
        <v>0</v>
      </c>
      <c r="BR179" s="223">
        <f t="shared" si="39"/>
        <v>0</v>
      </c>
      <c r="BS179" s="223">
        <f t="shared" si="39"/>
        <v>0</v>
      </c>
      <c r="BT179" s="223">
        <f t="shared" si="39"/>
        <v>0</v>
      </c>
      <c r="BU179" s="223">
        <f t="shared" si="39"/>
        <v>0</v>
      </c>
      <c r="BV179" s="223">
        <f t="shared" si="39"/>
        <v>0</v>
      </c>
      <c r="BW179" s="223">
        <f t="shared" si="39"/>
        <v>0</v>
      </c>
      <c r="BX179" s="223">
        <f t="shared" si="39"/>
        <v>0</v>
      </c>
      <c r="BY179" s="223">
        <f t="shared" si="39"/>
        <v>0</v>
      </c>
      <c r="BZ179" s="223">
        <f t="shared" si="39"/>
        <v>0</v>
      </c>
      <c r="CA179" s="223">
        <f t="shared" si="39"/>
        <v>0</v>
      </c>
      <c r="CB179" s="223">
        <f t="shared" si="39"/>
        <v>0</v>
      </c>
      <c r="CC179" s="223">
        <f t="shared" si="39"/>
        <v>0</v>
      </c>
      <c r="CD179" s="223">
        <f t="shared" si="39"/>
        <v>0</v>
      </c>
      <c r="CE179" s="223">
        <f t="shared" si="39"/>
        <v>0</v>
      </c>
      <c r="CF179" s="223">
        <f t="shared" si="39"/>
        <v>0</v>
      </c>
      <c r="CG179" s="223">
        <f t="shared" si="39"/>
        <v>0</v>
      </c>
      <c r="CH179" s="223">
        <f t="shared" si="40"/>
        <v>0</v>
      </c>
      <c r="CI179" s="223">
        <f t="shared" si="40"/>
        <v>0</v>
      </c>
      <c r="CJ179" s="223">
        <f t="shared" si="40"/>
        <v>0</v>
      </c>
      <c r="CK179" s="223">
        <f t="shared" si="40"/>
        <v>0</v>
      </c>
      <c r="CL179" s="223">
        <f t="shared" si="40"/>
        <v>0</v>
      </c>
      <c r="CM179" s="223">
        <f t="shared" si="40"/>
        <v>0</v>
      </c>
      <c r="CN179" s="223">
        <f t="shared" si="40"/>
        <v>0</v>
      </c>
      <c r="CO179" s="223">
        <f t="shared" si="40"/>
        <v>0</v>
      </c>
      <c r="CP179" s="223">
        <f t="shared" si="40"/>
        <v>0</v>
      </c>
      <c r="CQ179" s="223">
        <f t="shared" si="40"/>
        <v>0</v>
      </c>
      <c r="CR179" s="223">
        <f t="shared" si="40"/>
        <v>0</v>
      </c>
      <c r="CS179" s="223">
        <f t="shared" si="40"/>
        <v>0</v>
      </c>
      <c r="CT179" s="223">
        <f t="shared" si="40"/>
        <v>0</v>
      </c>
      <c r="CU179" s="223">
        <f t="shared" si="40"/>
        <v>0</v>
      </c>
      <c r="CV179" s="223">
        <f t="shared" si="40"/>
        <v>0</v>
      </c>
      <c r="CW179" s="223">
        <f t="shared" si="40"/>
        <v>0</v>
      </c>
      <c r="CX179" s="223">
        <f t="shared" si="41"/>
        <v>0</v>
      </c>
      <c r="CY179" s="223">
        <f t="shared" si="36"/>
        <v>0</v>
      </c>
      <c r="CZ179" s="223">
        <f t="shared" si="36"/>
        <v>0</v>
      </c>
      <c r="DA179" s="223">
        <f t="shared" si="36"/>
        <v>0</v>
      </c>
      <c r="DB179" s="191"/>
      <c r="DC179" s="191"/>
      <c r="DD179" s="191"/>
      <c r="DE179" s="191"/>
      <c r="DF179" s="191"/>
      <c r="DG179" s="191"/>
      <c r="DH179" s="191"/>
      <c r="DI179" s="191"/>
      <c r="DJ179" s="191"/>
      <c r="DK179" s="191"/>
      <c r="DL179" s="191"/>
      <c r="DM179" s="191"/>
      <c r="DN179" s="191"/>
      <c r="DO179" s="191"/>
      <c r="DP179" s="191"/>
      <c r="DQ179" s="191"/>
      <c r="DR179" s="191"/>
      <c r="DS179" s="230" t="str">
        <f t="shared" si="35"/>
        <v>3S</v>
      </c>
      <c r="DT179" s="191"/>
      <c r="DU179" s="191"/>
      <c r="DV179" s="191"/>
      <c r="DW179" s="191"/>
      <c r="DX179" s="191"/>
      <c r="DY179" s="191"/>
      <c r="DZ179" s="191"/>
      <c r="EA179" s="231" t="str">
        <f>IF($C$111=$B$112,BF$121,IF($C$111=$B$113,BF$122,IF($C$111=$B$114,BF$123,"")))</f>
        <v>28E</v>
      </c>
      <c r="EB179" s="191"/>
      <c r="EC179" s="191"/>
      <c r="ED179" s="191"/>
      <c r="EE179" s="191"/>
      <c r="EF179" s="191"/>
      <c r="EG179" s="191"/>
      <c r="EH179" s="191"/>
      <c r="EI179" s="191"/>
    </row>
    <row r="180" spans="1:139" x14ac:dyDescent="0.35">
      <c r="A180" s="191">
        <f t="shared" si="17"/>
        <v>0</v>
      </c>
      <c r="B180" s="191">
        <f t="shared" si="19"/>
        <v>54</v>
      </c>
      <c r="C180" s="191"/>
      <c r="D180" s="191" t="s">
        <v>399</v>
      </c>
      <c r="E180" s="191"/>
      <c r="F180" s="191"/>
      <c r="G180" s="223">
        <f t="shared" si="44"/>
        <v>0</v>
      </c>
      <c r="H180" s="223">
        <f t="shared" si="44"/>
        <v>0</v>
      </c>
      <c r="I180" s="223">
        <f t="shared" si="44"/>
        <v>0</v>
      </c>
      <c r="J180" s="223">
        <f t="shared" si="44"/>
        <v>0</v>
      </c>
      <c r="K180" s="223">
        <f t="shared" si="44"/>
        <v>0</v>
      </c>
      <c r="L180" s="223">
        <f t="shared" si="44"/>
        <v>0</v>
      </c>
      <c r="M180" s="223">
        <f t="shared" si="44"/>
        <v>0</v>
      </c>
      <c r="N180" s="223">
        <f t="shared" si="44"/>
        <v>0</v>
      </c>
      <c r="O180" s="223">
        <f t="shared" si="44"/>
        <v>0</v>
      </c>
      <c r="P180" s="223">
        <f t="shared" si="44"/>
        <v>0</v>
      </c>
      <c r="Q180" s="223">
        <f t="shared" si="44"/>
        <v>0</v>
      </c>
      <c r="R180" s="223">
        <f t="shared" si="44"/>
        <v>0</v>
      </c>
      <c r="S180" s="223">
        <f t="shared" si="44"/>
        <v>0</v>
      </c>
      <c r="T180" s="223">
        <f t="shared" si="44"/>
        <v>0</v>
      </c>
      <c r="U180" s="223">
        <f t="shared" si="44"/>
        <v>0</v>
      </c>
      <c r="V180" s="223">
        <f t="shared" si="44"/>
        <v>0</v>
      </c>
      <c r="W180" s="223">
        <f t="shared" si="43"/>
        <v>0</v>
      </c>
      <c r="X180" s="223">
        <f t="shared" si="43"/>
        <v>0</v>
      </c>
      <c r="Y180" s="224">
        <f t="shared" si="43"/>
        <v>0</v>
      </c>
      <c r="Z180" s="225">
        <f t="shared" si="43"/>
        <v>0</v>
      </c>
      <c r="AA180" s="235">
        <f t="shared" si="43"/>
        <v>0</v>
      </c>
      <c r="AB180" s="239">
        <f t="shared" si="43"/>
        <v>0</v>
      </c>
      <c r="AC180" s="235">
        <f t="shared" si="43"/>
        <v>0</v>
      </c>
      <c r="AD180" s="235">
        <f t="shared" si="43"/>
        <v>0</v>
      </c>
      <c r="AE180" s="232">
        <f t="shared" si="43"/>
        <v>0</v>
      </c>
      <c r="AF180" s="232">
        <f t="shared" si="43"/>
        <v>0</v>
      </c>
      <c r="AG180" s="232">
        <f t="shared" si="43"/>
        <v>0</v>
      </c>
      <c r="AH180" s="232">
        <f t="shared" si="43"/>
        <v>0</v>
      </c>
      <c r="AI180" s="232">
        <f t="shared" si="43"/>
        <v>0</v>
      </c>
      <c r="AJ180" s="232">
        <f t="shared" si="43"/>
        <v>0</v>
      </c>
      <c r="AK180" s="232">
        <f t="shared" si="43"/>
        <v>0</v>
      </c>
      <c r="AL180" s="232">
        <f t="shared" si="37"/>
        <v>0</v>
      </c>
      <c r="AM180" s="240">
        <f t="shared" si="37"/>
        <v>0</v>
      </c>
      <c r="AN180" s="240">
        <f t="shared" si="37"/>
        <v>0</v>
      </c>
      <c r="AO180" s="240">
        <f t="shared" si="37"/>
        <v>0</v>
      </c>
      <c r="AP180" s="233">
        <f t="shared" si="37"/>
        <v>0</v>
      </c>
      <c r="AQ180" s="233">
        <f t="shared" si="37"/>
        <v>0</v>
      </c>
      <c r="AR180" s="233">
        <f t="shared" si="37"/>
        <v>0</v>
      </c>
      <c r="AS180" s="233">
        <f t="shared" si="37"/>
        <v>0</v>
      </c>
      <c r="AT180" s="233">
        <f t="shared" si="37"/>
        <v>0</v>
      </c>
      <c r="AU180" s="236">
        <f t="shared" si="37"/>
        <v>0</v>
      </c>
      <c r="AV180" s="236">
        <f t="shared" si="37"/>
        <v>0</v>
      </c>
      <c r="AW180" s="236">
        <f t="shared" si="37"/>
        <v>0</v>
      </c>
      <c r="AX180" s="236">
        <f t="shared" si="37"/>
        <v>0</v>
      </c>
      <c r="AY180" s="236">
        <f t="shared" si="37"/>
        <v>0</v>
      </c>
      <c r="AZ180" s="236">
        <f t="shared" si="37"/>
        <v>0</v>
      </c>
      <c r="BA180" s="232">
        <f t="shared" si="37"/>
        <v>0</v>
      </c>
      <c r="BB180" s="232">
        <f t="shared" si="38"/>
        <v>0</v>
      </c>
      <c r="BC180" s="232">
        <f t="shared" si="38"/>
        <v>0</v>
      </c>
      <c r="BD180" s="232">
        <f t="shared" si="38"/>
        <v>0</v>
      </c>
      <c r="BE180" s="232">
        <f t="shared" si="38"/>
        <v>0</v>
      </c>
      <c r="BF180" s="232">
        <f t="shared" si="38"/>
        <v>0</v>
      </c>
      <c r="BG180" s="232">
        <f t="shared" si="38"/>
        <v>0</v>
      </c>
      <c r="BH180" s="232">
        <f t="shared" si="38"/>
        <v>0</v>
      </c>
      <c r="BI180" s="232">
        <f t="shared" si="38"/>
        <v>0</v>
      </c>
      <c r="BJ180" s="232">
        <f t="shared" si="38"/>
        <v>0</v>
      </c>
      <c r="BK180" s="232">
        <f t="shared" si="38"/>
        <v>0</v>
      </c>
      <c r="BL180" s="232">
        <f t="shared" si="38"/>
        <v>0</v>
      </c>
      <c r="BM180" s="232">
        <f t="shared" si="38"/>
        <v>0</v>
      </c>
      <c r="BN180" s="232">
        <f t="shared" si="38"/>
        <v>0</v>
      </c>
      <c r="BO180" s="232">
        <f t="shared" si="38"/>
        <v>0</v>
      </c>
      <c r="BP180" s="232">
        <f t="shared" si="38"/>
        <v>0</v>
      </c>
      <c r="BQ180" s="223">
        <f t="shared" si="38"/>
        <v>0</v>
      </c>
      <c r="BR180" s="223">
        <f t="shared" si="39"/>
        <v>0</v>
      </c>
      <c r="BS180" s="223">
        <f t="shared" si="39"/>
        <v>0</v>
      </c>
      <c r="BT180" s="223">
        <f t="shared" si="39"/>
        <v>0</v>
      </c>
      <c r="BU180" s="223">
        <f t="shared" si="39"/>
        <v>0</v>
      </c>
      <c r="BV180" s="223">
        <f t="shared" si="39"/>
        <v>0</v>
      </c>
      <c r="BW180" s="223">
        <f t="shared" si="39"/>
        <v>0</v>
      </c>
      <c r="BX180" s="223">
        <f t="shared" si="39"/>
        <v>0</v>
      </c>
      <c r="BY180" s="223">
        <f t="shared" si="39"/>
        <v>0</v>
      </c>
      <c r="BZ180" s="223">
        <f t="shared" si="39"/>
        <v>0</v>
      </c>
      <c r="CA180" s="223">
        <f t="shared" si="39"/>
        <v>0</v>
      </c>
      <c r="CB180" s="223">
        <f t="shared" si="39"/>
        <v>0</v>
      </c>
      <c r="CC180" s="223">
        <f t="shared" si="39"/>
        <v>0</v>
      </c>
      <c r="CD180" s="223">
        <f t="shared" si="39"/>
        <v>0</v>
      </c>
      <c r="CE180" s="223">
        <f t="shared" si="39"/>
        <v>0</v>
      </c>
      <c r="CF180" s="223">
        <f t="shared" si="39"/>
        <v>0</v>
      </c>
      <c r="CG180" s="223">
        <f t="shared" si="39"/>
        <v>0</v>
      </c>
      <c r="CH180" s="223">
        <f t="shared" si="40"/>
        <v>0</v>
      </c>
      <c r="CI180" s="223">
        <f t="shared" si="40"/>
        <v>0</v>
      </c>
      <c r="CJ180" s="223">
        <f t="shared" si="40"/>
        <v>0</v>
      </c>
      <c r="CK180" s="223">
        <f t="shared" si="40"/>
        <v>0</v>
      </c>
      <c r="CL180" s="223">
        <f t="shared" si="40"/>
        <v>0</v>
      </c>
      <c r="CM180" s="223">
        <f t="shared" si="40"/>
        <v>0</v>
      </c>
      <c r="CN180" s="223">
        <f t="shared" si="40"/>
        <v>0</v>
      </c>
      <c r="CO180" s="223">
        <f t="shared" si="40"/>
        <v>0</v>
      </c>
      <c r="CP180" s="223">
        <f t="shared" si="40"/>
        <v>0</v>
      </c>
      <c r="CQ180" s="223">
        <f t="shared" si="40"/>
        <v>0</v>
      </c>
      <c r="CR180" s="223">
        <f t="shared" si="40"/>
        <v>0</v>
      </c>
      <c r="CS180" s="223">
        <f t="shared" si="40"/>
        <v>0</v>
      </c>
      <c r="CT180" s="223">
        <f t="shared" si="40"/>
        <v>0</v>
      </c>
      <c r="CU180" s="223">
        <f t="shared" si="40"/>
        <v>0</v>
      </c>
      <c r="CV180" s="223">
        <f t="shared" si="40"/>
        <v>0</v>
      </c>
      <c r="CW180" s="223">
        <f t="shared" si="40"/>
        <v>0</v>
      </c>
      <c r="CX180" s="223">
        <f t="shared" si="41"/>
        <v>0</v>
      </c>
      <c r="CY180" s="223">
        <f t="shared" si="36"/>
        <v>0</v>
      </c>
      <c r="CZ180" s="223">
        <f t="shared" si="36"/>
        <v>0</v>
      </c>
      <c r="DA180" s="223">
        <f t="shared" si="36"/>
        <v>0</v>
      </c>
      <c r="DB180" s="191"/>
      <c r="DC180" s="191"/>
      <c r="DD180" s="191"/>
      <c r="DE180" s="191"/>
      <c r="DF180" s="191"/>
      <c r="DG180" s="191"/>
      <c r="DH180" s="191"/>
      <c r="DI180" s="191"/>
      <c r="DJ180" s="191"/>
      <c r="DK180" s="191"/>
      <c r="DL180" s="191"/>
      <c r="DM180" s="191"/>
      <c r="DN180" s="191"/>
      <c r="DO180" s="191"/>
      <c r="DP180" s="191"/>
      <c r="DQ180" s="191"/>
      <c r="DR180" s="191"/>
      <c r="DS180" s="230" t="str">
        <f t="shared" si="35"/>
        <v>4S</v>
      </c>
      <c r="DT180" s="191"/>
      <c r="DU180" s="191"/>
      <c r="DV180" s="191"/>
      <c r="DW180" s="191"/>
      <c r="DX180" s="191"/>
      <c r="DY180" s="191"/>
      <c r="DZ180" s="191"/>
      <c r="EA180" s="231" t="str">
        <f>IF($C$111=$B$112,BG$121,IF($C$111=$B$113,BG$122,IF($C$111=$B$114,BG$123,"")))</f>
        <v>29E</v>
      </c>
      <c r="EB180" s="191"/>
      <c r="EC180" s="191"/>
      <c r="ED180" s="191"/>
      <c r="EE180" s="191"/>
      <c r="EF180" s="191"/>
      <c r="EG180" s="191"/>
      <c r="EH180" s="191"/>
      <c r="EI180" s="191"/>
    </row>
    <row r="181" spans="1:139" x14ac:dyDescent="0.35">
      <c r="A181" s="191">
        <f t="shared" si="17"/>
        <v>0</v>
      </c>
      <c r="B181" s="191">
        <f t="shared" si="19"/>
        <v>55</v>
      </c>
      <c r="C181" s="191"/>
      <c r="D181" s="191" t="s">
        <v>401</v>
      </c>
      <c r="E181" s="191"/>
      <c r="F181" s="191"/>
      <c r="G181" s="223">
        <f t="shared" si="44"/>
        <v>0</v>
      </c>
      <c r="H181" s="223">
        <f t="shared" si="44"/>
        <v>0</v>
      </c>
      <c r="I181" s="223">
        <f t="shared" si="44"/>
        <v>0</v>
      </c>
      <c r="J181" s="223">
        <f t="shared" si="44"/>
        <v>0</v>
      </c>
      <c r="K181" s="223">
        <f t="shared" si="44"/>
        <v>0</v>
      </c>
      <c r="L181" s="223">
        <f t="shared" si="44"/>
        <v>0</v>
      </c>
      <c r="M181" s="223">
        <f t="shared" si="44"/>
        <v>0</v>
      </c>
      <c r="N181" s="223">
        <f t="shared" si="44"/>
        <v>0</v>
      </c>
      <c r="O181" s="223">
        <f t="shared" si="44"/>
        <v>0</v>
      </c>
      <c r="P181" s="223">
        <f t="shared" si="44"/>
        <v>0</v>
      </c>
      <c r="Q181" s="223">
        <f t="shared" si="44"/>
        <v>0</v>
      </c>
      <c r="R181" s="223">
        <f t="shared" si="44"/>
        <v>0</v>
      </c>
      <c r="S181" s="223">
        <f t="shared" si="44"/>
        <v>0</v>
      </c>
      <c r="T181" s="223">
        <f t="shared" si="44"/>
        <v>0</v>
      </c>
      <c r="U181" s="223">
        <f t="shared" si="44"/>
        <v>0</v>
      </c>
      <c r="V181" s="223">
        <f t="shared" si="44"/>
        <v>0</v>
      </c>
      <c r="W181" s="223">
        <f t="shared" si="43"/>
        <v>0</v>
      </c>
      <c r="X181" s="223">
        <f t="shared" si="43"/>
        <v>0</v>
      </c>
      <c r="Y181" s="224">
        <f t="shared" si="43"/>
        <v>0</v>
      </c>
      <c r="Z181" s="225">
        <f t="shared" si="43"/>
        <v>0</v>
      </c>
      <c r="AA181" s="225">
        <f t="shared" si="43"/>
        <v>0</v>
      </c>
      <c r="AB181" s="235">
        <f t="shared" si="43"/>
        <v>0</v>
      </c>
      <c r="AC181" s="235">
        <f t="shared" si="43"/>
        <v>0</v>
      </c>
      <c r="AD181" s="235">
        <f t="shared" si="43"/>
        <v>0</v>
      </c>
      <c r="AE181" s="235">
        <f t="shared" si="43"/>
        <v>0</v>
      </c>
      <c r="AF181" s="232">
        <f t="shared" si="43"/>
        <v>0</v>
      </c>
      <c r="AG181" s="232">
        <f t="shared" si="43"/>
        <v>0</v>
      </c>
      <c r="AH181" s="232">
        <f t="shared" si="43"/>
        <v>0</v>
      </c>
      <c r="AI181" s="232">
        <f t="shared" si="43"/>
        <v>0</v>
      </c>
      <c r="AJ181" s="232">
        <f t="shared" si="43"/>
        <v>0</v>
      </c>
      <c r="AK181" s="232">
        <f t="shared" si="43"/>
        <v>0</v>
      </c>
      <c r="AL181" s="232">
        <f t="shared" si="37"/>
        <v>0</v>
      </c>
      <c r="AM181" s="240">
        <f t="shared" si="37"/>
        <v>0</v>
      </c>
      <c r="AN181" s="240">
        <f t="shared" si="37"/>
        <v>0</v>
      </c>
      <c r="AO181" s="240">
        <f t="shared" si="37"/>
        <v>0</v>
      </c>
      <c r="AP181" s="233">
        <f t="shared" si="37"/>
        <v>0</v>
      </c>
      <c r="AQ181" s="233">
        <f t="shared" si="37"/>
        <v>0</v>
      </c>
      <c r="AR181" s="233">
        <f t="shared" si="37"/>
        <v>0</v>
      </c>
      <c r="AS181" s="233">
        <f t="shared" si="37"/>
        <v>0</v>
      </c>
      <c r="AT181" s="233">
        <f t="shared" si="37"/>
        <v>0</v>
      </c>
      <c r="AU181" s="233">
        <f t="shared" si="37"/>
        <v>0</v>
      </c>
      <c r="AV181" s="236">
        <f t="shared" si="37"/>
        <v>0</v>
      </c>
      <c r="AW181" s="236">
        <f t="shared" si="37"/>
        <v>0</v>
      </c>
      <c r="AX181" s="236">
        <f t="shared" si="37"/>
        <v>0</v>
      </c>
      <c r="AY181" s="232">
        <f t="shared" si="37"/>
        <v>0</v>
      </c>
      <c r="AZ181" s="232">
        <f t="shared" si="37"/>
        <v>0</v>
      </c>
      <c r="BA181" s="232">
        <f t="shared" si="37"/>
        <v>0</v>
      </c>
      <c r="BB181" s="232">
        <f t="shared" si="38"/>
        <v>0</v>
      </c>
      <c r="BC181" s="232">
        <f t="shared" si="38"/>
        <v>0</v>
      </c>
      <c r="BD181" s="232">
        <f t="shared" si="38"/>
        <v>0</v>
      </c>
      <c r="BE181" s="232">
        <f t="shared" si="38"/>
        <v>0</v>
      </c>
      <c r="BF181" s="232">
        <f t="shared" si="38"/>
        <v>0</v>
      </c>
      <c r="BG181" s="232">
        <f t="shared" si="38"/>
        <v>0</v>
      </c>
      <c r="BH181" s="232">
        <f t="shared" si="38"/>
        <v>0</v>
      </c>
      <c r="BI181" s="232">
        <f t="shared" si="38"/>
        <v>0</v>
      </c>
      <c r="BJ181" s="232">
        <f t="shared" si="38"/>
        <v>0</v>
      </c>
      <c r="BK181" s="232">
        <f t="shared" si="38"/>
        <v>0</v>
      </c>
      <c r="BL181" s="232">
        <f t="shared" si="38"/>
        <v>0</v>
      </c>
      <c r="BM181" s="232">
        <f t="shared" si="38"/>
        <v>0</v>
      </c>
      <c r="BN181" s="232">
        <f t="shared" si="38"/>
        <v>0</v>
      </c>
      <c r="BO181" s="232">
        <f t="shared" si="38"/>
        <v>0</v>
      </c>
      <c r="BP181" s="232">
        <f t="shared" si="38"/>
        <v>0</v>
      </c>
      <c r="BQ181" s="223">
        <f t="shared" si="38"/>
        <v>0</v>
      </c>
      <c r="BR181" s="223">
        <f t="shared" si="39"/>
        <v>0</v>
      </c>
      <c r="BS181" s="223">
        <f t="shared" si="39"/>
        <v>0</v>
      </c>
      <c r="BT181" s="223">
        <f t="shared" si="39"/>
        <v>0</v>
      </c>
      <c r="BU181" s="223">
        <f t="shared" si="39"/>
        <v>0</v>
      </c>
      <c r="BV181" s="223">
        <f t="shared" si="39"/>
        <v>0</v>
      </c>
      <c r="BW181" s="223">
        <f t="shared" si="39"/>
        <v>0</v>
      </c>
      <c r="BX181" s="223">
        <f t="shared" si="39"/>
        <v>0</v>
      </c>
      <c r="BY181" s="223">
        <f t="shared" si="39"/>
        <v>0</v>
      </c>
      <c r="BZ181" s="223">
        <f t="shared" si="39"/>
        <v>0</v>
      </c>
      <c r="CA181" s="223">
        <f t="shared" si="39"/>
        <v>0</v>
      </c>
      <c r="CB181" s="223">
        <f t="shared" si="39"/>
        <v>0</v>
      </c>
      <c r="CC181" s="223">
        <f t="shared" si="39"/>
        <v>0</v>
      </c>
      <c r="CD181" s="223">
        <f t="shared" si="39"/>
        <v>0</v>
      </c>
      <c r="CE181" s="223">
        <f t="shared" si="39"/>
        <v>0</v>
      </c>
      <c r="CF181" s="223">
        <f t="shared" si="39"/>
        <v>0</v>
      </c>
      <c r="CG181" s="223">
        <f t="shared" si="39"/>
        <v>0</v>
      </c>
      <c r="CH181" s="223">
        <f t="shared" si="40"/>
        <v>0</v>
      </c>
      <c r="CI181" s="223">
        <f t="shared" si="40"/>
        <v>0</v>
      </c>
      <c r="CJ181" s="223">
        <f t="shared" si="40"/>
        <v>0</v>
      </c>
      <c r="CK181" s="223">
        <f t="shared" si="40"/>
        <v>0</v>
      </c>
      <c r="CL181" s="223">
        <f t="shared" si="40"/>
        <v>0</v>
      </c>
      <c r="CM181" s="223">
        <f t="shared" si="40"/>
        <v>0</v>
      </c>
      <c r="CN181" s="223">
        <f t="shared" si="40"/>
        <v>0</v>
      </c>
      <c r="CO181" s="223">
        <f t="shared" si="40"/>
        <v>0</v>
      </c>
      <c r="CP181" s="223">
        <f t="shared" si="40"/>
        <v>0</v>
      </c>
      <c r="CQ181" s="223">
        <f t="shared" si="40"/>
        <v>0</v>
      </c>
      <c r="CR181" s="223">
        <f t="shared" si="40"/>
        <v>0</v>
      </c>
      <c r="CS181" s="223">
        <f t="shared" si="40"/>
        <v>0</v>
      </c>
      <c r="CT181" s="223">
        <f t="shared" si="40"/>
        <v>0</v>
      </c>
      <c r="CU181" s="223">
        <f t="shared" si="40"/>
        <v>0</v>
      </c>
      <c r="CV181" s="223">
        <f t="shared" si="40"/>
        <v>0</v>
      </c>
      <c r="CW181" s="223">
        <f t="shared" si="40"/>
        <v>0</v>
      </c>
      <c r="CX181" s="223">
        <f t="shared" si="41"/>
        <v>0</v>
      </c>
      <c r="CY181" s="223">
        <f t="shared" si="36"/>
        <v>0</v>
      </c>
      <c r="CZ181" s="223">
        <f t="shared" si="36"/>
        <v>0</v>
      </c>
      <c r="DA181" s="223">
        <f t="shared" si="36"/>
        <v>0</v>
      </c>
      <c r="DB181" s="191"/>
      <c r="DC181" s="191"/>
      <c r="DD181" s="191"/>
      <c r="DE181" s="191"/>
      <c r="DF181" s="191"/>
      <c r="DG181" s="191"/>
      <c r="DH181" s="191"/>
      <c r="DI181" s="191"/>
      <c r="DJ181" s="191"/>
      <c r="DK181" s="191"/>
      <c r="DL181" s="191"/>
      <c r="DM181" s="191"/>
      <c r="DN181" s="191"/>
      <c r="DO181" s="191"/>
      <c r="DP181" s="191"/>
      <c r="DQ181" s="191"/>
      <c r="DR181" s="191"/>
      <c r="DS181" s="230" t="str">
        <f t="shared" si="35"/>
        <v>5S</v>
      </c>
      <c r="DT181" s="191"/>
      <c r="DU181" s="191"/>
      <c r="DV181" s="191"/>
      <c r="DW181" s="191"/>
      <c r="DX181" s="191"/>
      <c r="DY181" s="191"/>
      <c r="DZ181" s="191"/>
      <c r="EA181" s="231" t="str">
        <f>IF($C$111=$B$112,BH$121,IF($C$111=$B$113,BH$122,IF($C$111=$B$114,BH$123,"")))</f>
        <v>30E</v>
      </c>
      <c r="EB181" s="191"/>
      <c r="EC181" s="191"/>
      <c r="ED181" s="191"/>
      <c r="EE181" s="191"/>
      <c r="EF181" s="191"/>
      <c r="EG181" s="191"/>
      <c r="EH181" s="191"/>
      <c r="EI181" s="191"/>
    </row>
    <row r="182" spans="1:139" x14ac:dyDescent="0.35">
      <c r="A182" s="191">
        <f t="shared" si="17"/>
        <v>0</v>
      </c>
      <c r="B182" s="191">
        <f t="shared" si="19"/>
        <v>56</v>
      </c>
      <c r="C182" s="191"/>
      <c r="D182" s="191" t="s">
        <v>406</v>
      </c>
      <c r="E182" s="191"/>
      <c r="F182" s="191"/>
      <c r="G182" s="223">
        <f t="shared" si="44"/>
        <v>0</v>
      </c>
      <c r="H182" s="223">
        <f t="shared" si="44"/>
        <v>0</v>
      </c>
      <c r="I182" s="223">
        <f t="shared" si="44"/>
        <v>0</v>
      </c>
      <c r="J182" s="223">
        <f t="shared" si="44"/>
        <v>0</v>
      </c>
      <c r="K182" s="223">
        <f t="shared" si="44"/>
        <v>0</v>
      </c>
      <c r="L182" s="223">
        <f t="shared" si="44"/>
        <v>0</v>
      </c>
      <c r="M182" s="223">
        <f t="shared" si="44"/>
        <v>0</v>
      </c>
      <c r="N182" s="223">
        <f t="shared" si="44"/>
        <v>0</v>
      </c>
      <c r="O182" s="223">
        <f t="shared" si="44"/>
        <v>0</v>
      </c>
      <c r="P182" s="223">
        <f t="shared" si="44"/>
        <v>0</v>
      </c>
      <c r="Q182" s="223">
        <f t="shared" si="44"/>
        <v>0</v>
      </c>
      <c r="R182" s="223">
        <f t="shared" si="44"/>
        <v>0</v>
      </c>
      <c r="S182" s="223">
        <f t="shared" si="44"/>
        <v>0</v>
      </c>
      <c r="T182" s="223">
        <f t="shared" si="44"/>
        <v>0</v>
      </c>
      <c r="U182" s="223">
        <f t="shared" si="44"/>
        <v>0</v>
      </c>
      <c r="V182" s="223">
        <f t="shared" si="44"/>
        <v>0</v>
      </c>
      <c r="W182" s="223">
        <f t="shared" si="43"/>
        <v>0</v>
      </c>
      <c r="X182" s="223">
        <f t="shared" si="43"/>
        <v>0</v>
      </c>
      <c r="Y182" s="224">
        <f t="shared" si="43"/>
        <v>0</v>
      </c>
      <c r="Z182" s="224">
        <f t="shared" si="43"/>
        <v>0</v>
      </c>
      <c r="AA182" s="225">
        <f t="shared" si="43"/>
        <v>0</v>
      </c>
      <c r="AB182" s="225">
        <f t="shared" si="43"/>
        <v>0</v>
      </c>
      <c r="AC182" s="235">
        <f t="shared" si="43"/>
        <v>0</v>
      </c>
      <c r="AD182" s="235">
        <f t="shared" si="43"/>
        <v>0</v>
      </c>
      <c r="AE182" s="235">
        <f t="shared" si="43"/>
        <v>0</v>
      </c>
      <c r="AF182" s="232">
        <f t="shared" si="43"/>
        <v>0</v>
      </c>
      <c r="AG182" s="232">
        <f t="shared" si="43"/>
        <v>0</v>
      </c>
      <c r="AH182" s="232">
        <f t="shared" si="43"/>
        <v>0</v>
      </c>
      <c r="AI182" s="232">
        <f t="shared" si="43"/>
        <v>0</v>
      </c>
      <c r="AJ182" s="232">
        <f t="shared" si="43"/>
        <v>0</v>
      </c>
      <c r="AK182" s="232">
        <f t="shared" si="43"/>
        <v>0</v>
      </c>
      <c r="AL182" s="232">
        <f t="shared" si="37"/>
        <v>0</v>
      </c>
      <c r="AM182" s="240">
        <f t="shared" si="37"/>
        <v>0</v>
      </c>
      <c r="AN182" s="240">
        <f t="shared" si="37"/>
        <v>0</v>
      </c>
      <c r="AO182" s="240">
        <f t="shared" si="37"/>
        <v>0</v>
      </c>
      <c r="AP182" s="240">
        <f t="shared" si="37"/>
        <v>0</v>
      </c>
      <c r="AQ182" s="233">
        <f t="shared" si="37"/>
        <v>0</v>
      </c>
      <c r="AR182" s="233">
        <f t="shared" si="37"/>
        <v>0</v>
      </c>
      <c r="AS182" s="233">
        <f t="shared" si="37"/>
        <v>0</v>
      </c>
      <c r="AT182" s="233">
        <f t="shared" si="37"/>
        <v>0</v>
      </c>
      <c r="AU182" s="233">
        <f t="shared" si="37"/>
        <v>0</v>
      </c>
      <c r="AV182" s="233">
        <f t="shared" si="37"/>
        <v>0</v>
      </c>
      <c r="AW182" s="236">
        <f t="shared" si="37"/>
        <v>0</v>
      </c>
      <c r="AX182" s="232">
        <f t="shared" si="37"/>
        <v>0</v>
      </c>
      <c r="AY182" s="232">
        <f t="shared" si="37"/>
        <v>0</v>
      </c>
      <c r="AZ182" s="232">
        <f t="shared" si="37"/>
        <v>0</v>
      </c>
      <c r="BA182" s="232">
        <f t="shared" si="37"/>
        <v>0</v>
      </c>
      <c r="BB182" s="232">
        <f t="shared" si="38"/>
        <v>0</v>
      </c>
      <c r="BC182" s="232">
        <f t="shared" si="38"/>
        <v>0</v>
      </c>
      <c r="BD182" s="232">
        <f t="shared" si="38"/>
        <v>0</v>
      </c>
      <c r="BE182" s="232">
        <f t="shared" si="38"/>
        <v>0</v>
      </c>
      <c r="BF182" s="232">
        <f t="shared" si="38"/>
        <v>0</v>
      </c>
      <c r="BG182" s="232">
        <f t="shared" si="38"/>
        <v>0</v>
      </c>
      <c r="BH182" s="232">
        <f t="shared" si="38"/>
        <v>0</v>
      </c>
      <c r="BI182" s="232">
        <f t="shared" si="38"/>
        <v>0</v>
      </c>
      <c r="BJ182" s="232">
        <f t="shared" si="38"/>
        <v>0</v>
      </c>
      <c r="BK182" s="232">
        <f t="shared" si="38"/>
        <v>0</v>
      </c>
      <c r="BL182" s="232">
        <f t="shared" si="38"/>
        <v>0</v>
      </c>
      <c r="BM182" s="232">
        <f t="shared" si="38"/>
        <v>0</v>
      </c>
      <c r="BN182" s="232">
        <f t="shared" si="38"/>
        <v>0</v>
      </c>
      <c r="BO182" s="232">
        <f t="shared" si="38"/>
        <v>0</v>
      </c>
      <c r="BP182" s="232">
        <f t="shared" si="38"/>
        <v>0</v>
      </c>
      <c r="BQ182" s="232">
        <f t="shared" si="38"/>
        <v>0</v>
      </c>
      <c r="BR182" s="232">
        <f t="shared" si="39"/>
        <v>0</v>
      </c>
      <c r="BS182" s="223">
        <f t="shared" si="39"/>
        <v>0</v>
      </c>
      <c r="BT182" s="223">
        <f t="shared" si="39"/>
        <v>0</v>
      </c>
      <c r="BU182" s="223">
        <f t="shared" si="39"/>
        <v>0</v>
      </c>
      <c r="BV182" s="223">
        <f t="shared" si="39"/>
        <v>0</v>
      </c>
      <c r="BW182" s="223">
        <f t="shared" si="39"/>
        <v>0</v>
      </c>
      <c r="BX182" s="223">
        <f t="shared" si="39"/>
        <v>0</v>
      </c>
      <c r="BY182" s="223">
        <f t="shared" si="39"/>
        <v>0</v>
      </c>
      <c r="BZ182" s="223">
        <f t="shared" si="39"/>
        <v>0</v>
      </c>
      <c r="CA182" s="223">
        <f t="shared" si="39"/>
        <v>0</v>
      </c>
      <c r="CB182" s="223">
        <f t="shared" si="39"/>
        <v>0</v>
      </c>
      <c r="CC182" s="223">
        <f t="shared" si="39"/>
        <v>0</v>
      </c>
      <c r="CD182" s="223">
        <f t="shared" si="39"/>
        <v>0</v>
      </c>
      <c r="CE182" s="223">
        <f t="shared" si="39"/>
        <v>0</v>
      </c>
      <c r="CF182" s="223">
        <f t="shared" si="39"/>
        <v>0</v>
      </c>
      <c r="CG182" s="223">
        <f t="shared" si="39"/>
        <v>0</v>
      </c>
      <c r="CH182" s="223">
        <f t="shared" si="40"/>
        <v>0</v>
      </c>
      <c r="CI182" s="223">
        <f t="shared" si="40"/>
        <v>0</v>
      </c>
      <c r="CJ182" s="223">
        <f t="shared" si="40"/>
        <v>0</v>
      </c>
      <c r="CK182" s="223">
        <f t="shared" si="40"/>
        <v>0</v>
      </c>
      <c r="CL182" s="223">
        <f t="shared" si="40"/>
        <v>0</v>
      </c>
      <c r="CM182" s="223">
        <f t="shared" si="40"/>
        <v>0</v>
      </c>
      <c r="CN182" s="223">
        <f t="shared" si="40"/>
        <v>0</v>
      </c>
      <c r="CO182" s="223">
        <f t="shared" si="40"/>
        <v>0</v>
      </c>
      <c r="CP182" s="223">
        <f t="shared" si="40"/>
        <v>0</v>
      </c>
      <c r="CQ182" s="223">
        <f t="shared" si="40"/>
        <v>0</v>
      </c>
      <c r="CR182" s="223">
        <f t="shared" si="40"/>
        <v>0</v>
      </c>
      <c r="CS182" s="223">
        <f t="shared" si="40"/>
        <v>0</v>
      </c>
      <c r="CT182" s="223">
        <f t="shared" si="40"/>
        <v>0</v>
      </c>
      <c r="CU182" s="223">
        <f t="shared" si="40"/>
        <v>0</v>
      </c>
      <c r="CV182" s="223">
        <f t="shared" si="40"/>
        <v>0</v>
      </c>
      <c r="CW182" s="223">
        <f t="shared" si="40"/>
        <v>0</v>
      </c>
      <c r="CX182" s="223">
        <f t="shared" si="41"/>
        <v>0</v>
      </c>
      <c r="CY182" s="223">
        <f t="shared" si="41"/>
        <v>0</v>
      </c>
      <c r="CZ182" s="223">
        <f t="shared" si="41"/>
        <v>0</v>
      </c>
      <c r="DA182" s="223">
        <f t="shared" si="41"/>
        <v>0</v>
      </c>
      <c r="DB182" s="191"/>
      <c r="DC182" s="191"/>
      <c r="DD182" s="191"/>
      <c r="DE182" s="191"/>
      <c r="DF182" s="191"/>
      <c r="DG182" s="191"/>
      <c r="DH182" s="191"/>
      <c r="DI182" s="191"/>
      <c r="DJ182" s="191"/>
      <c r="DK182" s="191"/>
      <c r="DL182" s="191"/>
      <c r="DM182" s="191"/>
      <c r="DN182" s="191"/>
      <c r="DO182" s="191"/>
      <c r="DP182" s="191"/>
      <c r="DQ182" s="191"/>
      <c r="DR182" s="191"/>
      <c r="DS182" s="230" t="str">
        <f t="shared" si="35"/>
        <v>6S</v>
      </c>
      <c r="DT182" s="191"/>
      <c r="DU182" s="191"/>
      <c r="DV182" s="191"/>
      <c r="DW182" s="191"/>
      <c r="DX182" s="191"/>
      <c r="DY182" s="191"/>
      <c r="DZ182" s="191"/>
      <c r="EA182" s="231" t="str">
        <f>IF($C$111=$B$112,BI$121,IF($C$111=$B$113,BI$122,IF($C$111=$B$114,BI$123,"")))</f>
        <v>31E</v>
      </c>
      <c r="EB182" s="191"/>
      <c r="EC182" s="191"/>
      <c r="ED182" s="191"/>
      <c r="EE182" s="191"/>
      <c r="EF182" s="191"/>
      <c r="EG182" s="191"/>
      <c r="EH182" s="191"/>
      <c r="EI182" s="191"/>
    </row>
    <row r="183" spans="1:139" x14ac:dyDescent="0.35">
      <c r="A183" s="191">
        <f t="shared" si="17"/>
        <v>0</v>
      </c>
      <c r="B183" s="191">
        <f t="shared" si="19"/>
        <v>57</v>
      </c>
      <c r="C183" s="191"/>
      <c r="D183" s="191" t="s">
        <v>407</v>
      </c>
      <c r="E183" s="191"/>
      <c r="F183" s="191"/>
      <c r="G183" s="223">
        <f t="shared" si="44"/>
        <v>0</v>
      </c>
      <c r="H183" s="223">
        <f t="shared" si="44"/>
        <v>0</v>
      </c>
      <c r="I183" s="223">
        <f t="shared" si="44"/>
        <v>0</v>
      </c>
      <c r="J183" s="223">
        <f t="shared" si="44"/>
        <v>0</v>
      </c>
      <c r="K183" s="223">
        <f t="shared" si="44"/>
        <v>0</v>
      </c>
      <c r="L183" s="223">
        <f t="shared" si="44"/>
        <v>0</v>
      </c>
      <c r="M183" s="223">
        <f t="shared" si="44"/>
        <v>0</v>
      </c>
      <c r="N183" s="223">
        <f t="shared" si="44"/>
        <v>0</v>
      </c>
      <c r="O183" s="223">
        <f t="shared" si="44"/>
        <v>0</v>
      </c>
      <c r="P183" s="223">
        <f t="shared" si="44"/>
        <v>0</v>
      </c>
      <c r="Q183" s="223">
        <f t="shared" si="44"/>
        <v>0</v>
      </c>
      <c r="R183" s="223">
        <f t="shared" si="44"/>
        <v>0</v>
      </c>
      <c r="S183" s="223">
        <f t="shared" si="44"/>
        <v>0</v>
      </c>
      <c r="T183" s="223">
        <f t="shared" si="44"/>
        <v>0</v>
      </c>
      <c r="U183" s="223">
        <f t="shared" si="44"/>
        <v>0</v>
      </c>
      <c r="V183" s="223">
        <f t="shared" si="44"/>
        <v>0</v>
      </c>
      <c r="W183" s="223">
        <f t="shared" si="43"/>
        <v>0</v>
      </c>
      <c r="X183" s="223">
        <f t="shared" si="43"/>
        <v>0</v>
      </c>
      <c r="Y183" s="224">
        <f t="shared" si="43"/>
        <v>0</v>
      </c>
      <c r="Z183" s="224">
        <f t="shared" si="43"/>
        <v>0</v>
      </c>
      <c r="AA183" s="225">
        <f t="shared" si="43"/>
        <v>0</v>
      </c>
      <c r="AB183" s="225">
        <f t="shared" si="43"/>
        <v>0</v>
      </c>
      <c r="AC183" s="225">
        <f t="shared" si="43"/>
        <v>0</v>
      </c>
      <c r="AD183" s="225">
        <f t="shared" si="43"/>
        <v>0</v>
      </c>
      <c r="AE183" s="235">
        <f t="shared" si="43"/>
        <v>0</v>
      </c>
      <c r="AF183" s="235">
        <f t="shared" si="43"/>
        <v>0</v>
      </c>
      <c r="AG183" s="232">
        <f t="shared" si="43"/>
        <v>0</v>
      </c>
      <c r="AH183" s="232">
        <f t="shared" si="43"/>
        <v>0</v>
      </c>
      <c r="AI183" s="232">
        <f t="shared" si="43"/>
        <v>0</v>
      </c>
      <c r="AJ183" s="232">
        <f t="shared" si="43"/>
        <v>0</v>
      </c>
      <c r="AK183" s="232">
        <f t="shared" si="43"/>
        <v>0</v>
      </c>
      <c r="AL183" s="240">
        <f t="shared" si="37"/>
        <v>0</v>
      </c>
      <c r="AM183" s="240">
        <f t="shared" si="37"/>
        <v>0</v>
      </c>
      <c r="AN183" s="240">
        <f t="shared" si="37"/>
        <v>0</v>
      </c>
      <c r="AO183" s="240">
        <f t="shared" si="37"/>
        <v>0</v>
      </c>
      <c r="AP183" s="240">
        <f t="shared" si="37"/>
        <v>0</v>
      </c>
      <c r="AQ183" s="240">
        <f t="shared" si="37"/>
        <v>0</v>
      </c>
      <c r="AR183" s="233">
        <f t="shared" si="37"/>
        <v>0</v>
      </c>
      <c r="AS183" s="233">
        <f t="shared" si="37"/>
        <v>0</v>
      </c>
      <c r="AT183" s="233">
        <f t="shared" si="37"/>
        <v>0</v>
      </c>
      <c r="AU183" s="233">
        <f t="shared" si="37"/>
        <v>0</v>
      </c>
      <c r="AV183" s="233">
        <f t="shared" si="37"/>
        <v>0</v>
      </c>
      <c r="AW183" s="233">
        <f t="shared" si="37"/>
        <v>0</v>
      </c>
      <c r="AX183" s="232">
        <f t="shared" si="37"/>
        <v>0</v>
      </c>
      <c r="AY183" s="232">
        <f t="shared" si="37"/>
        <v>0</v>
      </c>
      <c r="AZ183" s="232">
        <f t="shared" si="37"/>
        <v>0</v>
      </c>
      <c r="BA183" s="232">
        <f t="shared" si="37"/>
        <v>0</v>
      </c>
      <c r="BB183" s="232">
        <f t="shared" si="38"/>
        <v>0</v>
      </c>
      <c r="BC183" s="232">
        <f t="shared" si="38"/>
        <v>0</v>
      </c>
      <c r="BD183" s="232">
        <f t="shared" si="38"/>
        <v>0</v>
      </c>
      <c r="BE183" s="232">
        <f t="shared" si="38"/>
        <v>0</v>
      </c>
      <c r="BF183" s="232">
        <f t="shared" si="38"/>
        <v>0</v>
      </c>
      <c r="BG183" s="232">
        <f t="shared" si="38"/>
        <v>0</v>
      </c>
      <c r="BH183" s="232">
        <f t="shared" si="38"/>
        <v>0</v>
      </c>
      <c r="BI183" s="232">
        <f t="shared" si="38"/>
        <v>0</v>
      </c>
      <c r="BJ183" s="232">
        <f t="shared" si="38"/>
        <v>0</v>
      </c>
      <c r="BK183" s="232">
        <f t="shared" si="38"/>
        <v>0</v>
      </c>
      <c r="BL183" s="232">
        <f t="shared" si="38"/>
        <v>0</v>
      </c>
      <c r="BM183" s="232">
        <f t="shared" si="38"/>
        <v>0</v>
      </c>
      <c r="BN183" s="232">
        <f t="shared" si="38"/>
        <v>0</v>
      </c>
      <c r="BO183" s="232">
        <f t="shared" si="38"/>
        <v>0</v>
      </c>
      <c r="BP183" s="232">
        <f t="shared" si="38"/>
        <v>0</v>
      </c>
      <c r="BQ183" s="232">
        <f t="shared" si="38"/>
        <v>0</v>
      </c>
      <c r="BR183" s="232">
        <f t="shared" si="39"/>
        <v>0</v>
      </c>
      <c r="BS183" s="232">
        <f t="shared" si="39"/>
        <v>0</v>
      </c>
      <c r="BT183" s="223">
        <f t="shared" si="39"/>
        <v>0</v>
      </c>
      <c r="BU183" s="223">
        <f t="shared" si="39"/>
        <v>0</v>
      </c>
      <c r="BV183" s="223">
        <f t="shared" si="39"/>
        <v>0</v>
      </c>
      <c r="BW183" s="223">
        <f t="shared" si="39"/>
        <v>0</v>
      </c>
      <c r="BX183" s="223">
        <f t="shared" si="39"/>
        <v>0</v>
      </c>
      <c r="BY183" s="223">
        <f t="shared" si="39"/>
        <v>0</v>
      </c>
      <c r="BZ183" s="223">
        <f t="shared" si="39"/>
        <v>0</v>
      </c>
      <c r="CA183" s="223">
        <f t="shared" si="39"/>
        <v>0</v>
      </c>
      <c r="CB183" s="223">
        <f t="shared" si="39"/>
        <v>0</v>
      </c>
      <c r="CC183" s="223">
        <f t="shared" si="39"/>
        <v>0</v>
      </c>
      <c r="CD183" s="223">
        <f t="shared" si="39"/>
        <v>0</v>
      </c>
      <c r="CE183" s="223">
        <f t="shared" si="39"/>
        <v>0</v>
      </c>
      <c r="CF183" s="223">
        <f t="shared" si="39"/>
        <v>0</v>
      </c>
      <c r="CG183" s="223">
        <f t="shared" si="39"/>
        <v>0</v>
      </c>
      <c r="CH183" s="223">
        <f t="shared" si="40"/>
        <v>0</v>
      </c>
      <c r="CI183" s="223">
        <f t="shared" si="40"/>
        <v>0</v>
      </c>
      <c r="CJ183" s="223">
        <f t="shared" si="40"/>
        <v>0</v>
      </c>
      <c r="CK183" s="223">
        <f t="shared" si="40"/>
        <v>0</v>
      </c>
      <c r="CL183" s="223">
        <f t="shared" si="40"/>
        <v>0</v>
      </c>
      <c r="CM183" s="223">
        <f t="shared" si="40"/>
        <v>0</v>
      </c>
      <c r="CN183" s="223">
        <f t="shared" si="40"/>
        <v>0</v>
      </c>
      <c r="CO183" s="223">
        <f t="shared" si="40"/>
        <v>0</v>
      </c>
      <c r="CP183" s="223">
        <f t="shared" si="40"/>
        <v>0</v>
      </c>
      <c r="CQ183" s="223">
        <f t="shared" si="40"/>
        <v>0</v>
      </c>
      <c r="CR183" s="223">
        <f t="shared" si="40"/>
        <v>0</v>
      </c>
      <c r="CS183" s="223">
        <f t="shared" si="40"/>
        <v>0</v>
      </c>
      <c r="CT183" s="223">
        <f t="shared" si="40"/>
        <v>0</v>
      </c>
      <c r="CU183" s="223">
        <f t="shared" si="40"/>
        <v>0</v>
      </c>
      <c r="CV183" s="223">
        <f t="shared" si="40"/>
        <v>0</v>
      </c>
      <c r="CW183" s="223">
        <f t="shared" si="40"/>
        <v>0</v>
      </c>
      <c r="CX183" s="223">
        <f t="shared" si="41"/>
        <v>0</v>
      </c>
      <c r="CY183" s="223">
        <f t="shared" si="41"/>
        <v>0</v>
      </c>
      <c r="CZ183" s="223">
        <f t="shared" si="41"/>
        <v>0</v>
      </c>
      <c r="DA183" s="223">
        <f t="shared" si="41"/>
        <v>0</v>
      </c>
      <c r="DB183" s="191"/>
      <c r="DC183" s="191"/>
      <c r="DD183" s="191"/>
      <c r="DE183" s="191"/>
      <c r="DF183" s="191"/>
      <c r="DG183" s="191"/>
      <c r="DH183" s="191"/>
      <c r="DI183" s="191"/>
      <c r="DJ183" s="191"/>
      <c r="DK183" s="191"/>
      <c r="DL183" s="191"/>
      <c r="DM183" s="191"/>
      <c r="DN183" s="191"/>
      <c r="DO183" s="191"/>
      <c r="DP183" s="191"/>
      <c r="DQ183" s="191"/>
      <c r="DR183" s="191"/>
      <c r="DS183" s="230" t="str">
        <f t="shared" si="35"/>
        <v>7S</v>
      </c>
      <c r="DT183" s="191"/>
      <c r="DU183" s="191"/>
      <c r="DV183" s="191"/>
      <c r="DW183" s="191"/>
      <c r="DX183" s="191"/>
      <c r="DY183" s="191"/>
      <c r="DZ183" s="191"/>
      <c r="EA183" s="231" t="str">
        <f>IF($C$111=$B$112,BJ$121,IF($C$111=$B$113,BJ$122,IF($C$111=$B$114,BJ$123,"")))</f>
        <v>32E</v>
      </c>
      <c r="EB183" s="191"/>
      <c r="EC183" s="191"/>
      <c r="ED183" s="191"/>
      <c r="EE183" s="191"/>
      <c r="EF183" s="191"/>
      <c r="EG183" s="191"/>
      <c r="EH183" s="191"/>
      <c r="EI183" s="191"/>
    </row>
    <row r="184" spans="1:139" x14ac:dyDescent="0.35">
      <c r="A184" s="191">
        <f t="shared" si="17"/>
        <v>0</v>
      </c>
      <c r="B184" s="191">
        <f t="shared" si="19"/>
        <v>58</v>
      </c>
      <c r="C184" s="191"/>
      <c r="D184" s="191" t="s">
        <v>408</v>
      </c>
      <c r="E184" s="191"/>
      <c r="F184" s="191"/>
      <c r="G184" s="223">
        <f t="shared" si="44"/>
        <v>0</v>
      </c>
      <c r="H184" s="223">
        <f t="shared" si="44"/>
        <v>0</v>
      </c>
      <c r="I184" s="223">
        <f t="shared" si="44"/>
        <v>0</v>
      </c>
      <c r="J184" s="223">
        <f t="shared" si="44"/>
        <v>0</v>
      </c>
      <c r="K184" s="223">
        <f t="shared" si="44"/>
        <v>0</v>
      </c>
      <c r="L184" s="223">
        <f t="shared" si="44"/>
        <v>0</v>
      </c>
      <c r="M184" s="223">
        <f t="shared" si="44"/>
        <v>0</v>
      </c>
      <c r="N184" s="223">
        <f t="shared" si="44"/>
        <v>0</v>
      </c>
      <c r="O184" s="223">
        <f t="shared" si="44"/>
        <v>0</v>
      </c>
      <c r="P184" s="223">
        <f t="shared" si="44"/>
        <v>0</v>
      </c>
      <c r="Q184" s="223">
        <f t="shared" si="44"/>
        <v>0</v>
      </c>
      <c r="R184" s="223">
        <f t="shared" si="44"/>
        <v>0</v>
      </c>
      <c r="S184" s="223">
        <f t="shared" si="44"/>
        <v>0</v>
      </c>
      <c r="T184" s="223">
        <f t="shared" si="44"/>
        <v>0</v>
      </c>
      <c r="U184" s="223">
        <f t="shared" si="44"/>
        <v>0</v>
      </c>
      <c r="V184" s="223">
        <f t="shared" si="44"/>
        <v>0</v>
      </c>
      <c r="W184" s="223">
        <f t="shared" si="43"/>
        <v>0</v>
      </c>
      <c r="X184" s="223">
        <f t="shared" si="43"/>
        <v>0</v>
      </c>
      <c r="Y184" s="223">
        <f t="shared" si="43"/>
        <v>0</v>
      </c>
      <c r="Z184" s="224">
        <f t="shared" si="43"/>
        <v>0</v>
      </c>
      <c r="AA184" s="224">
        <f t="shared" si="43"/>
        <v>0</v>
      </c>
      <c r="AB184" s="225">
        <f t="shared" si="43"/>
        <v>0</v>
      </c>
      <c r="AC184" s="225">
        <f t="shared" si="43"/>
        <v>0</v>
      </c>
      <c r="AD184" s="225">
        <f t="shared" si="43"/>
        <v>0</v>
      </c>
      <c r="AE184" s="225">
        <f t="shared" si="43"/>
        <v>0</v>
      </c>
      <c r="AF184" s="235">
        <f t="shared" si="43"/>
        <v>0</v>
      </c>
      <c r="AG184" s="235">
        <f t="shared" si="43"/>
        <v>0</v>
      </c>
      <c r="AH184" s="232">
        <f t="shared" si="43"/>
        <v>0</v>
      </c>
      <c r="AI184" s="232">
        <f t="shared" si="43"/>
        <v>0</v>
      </c>
      <c r="AJ184" s="232">
        <f t="shared" si="43"/>
        <v>0</v>
      </c>
      <c r="AK184" s="232">
        <f t="shared" si="43"/>
        <v>0</v>
      </c>
      <c r="AL184" s="240">
        <f t="shared" si="37"/>
        <v>0</v>
      </c>
      <c r="AM184" s="240">
        <f t="shared" si="37"/>
        <v>0</v>
      </c>
      <c r="AN184" s="240">
        <f t="shared" si="37"/>
        <v>0</v>
      </c>
      <c r="AO184" s="240">
        <f t="shared" si="37"/>
        <v>0</v>
      </c>
      <c r="AP184" s="240">
        <f t="shared" si="37"/>
        <v>0</v>
      </c>
      <c r="AQ184" s="240">
        <f t="shared" si="37"/>
        <v>0</v>
      </c>
      <c r="AR184" s="240">
        <f t="shared" si="37"/>
        <v>0</v>
      </c>
      <c r="AS184" s="233">
        <f t="shared" si="37"/>
        <v>0</v>
      </c>
      <c r="AT184" s="233">
        <f t="shared" si="37"/>
        <v>0</v>
      </c>
      <c r="AU184" s="233">
        <f t="shared" si="37"/>
        <v>0</v>
      </c>
      <c r="AV184" s="233">
        <f t="shared" si="37"/>
        <v>0</v>
      </c>
      <c r="AW184" s="233">
        <f t="shared" si="37"/>
        <v>0</v>
      </c>
      <c r="AX184" s="233">
        <f t="shared" si="37"/>
        <v>0</v>
      </c>
      <c r="AY184" s="232">
        <f t="shared" si="37"/>
        <v>0</v>
      </c>
      <c r="AZ184" s="232">
        <f t="shared" si="37"/>
        <v>0</v>
      </c>
      <c r="BA184" s="232">
        <f t="shared" si="37"/>
        <v>0</v>
      </c>
      <c r="BB184" s="232">
        <f t="shared" si="38"/>
        <v>0</v>
      </c>
      <c r="BC184" s="232">
        <f t="shared" si="38"/>
        <v>0</v>
      </c>
      <c r="BD184" s="232">
        <f t="shared" si="38"/>
        <v>0</v>
      </c>
      <c r="BE184" s="232">
        <f t="shared" si="38"/>
        <v>0</v>
      </c>
      <c r="BF184" s="232">
        <f t="shared" si="38"/>
        <v>0</v>
      </c>
      <c r="BG184" s="232">
        <f t="shared" si="38"/>
        <v>0</v>
      </c>
      <c r="BH184" s="232">
        <f t="shared" si="38"/>
        <v>0</v>
      </c>
      <c r="BI184" s="232">
        <f t="shared" si="38"/>
        <v>0</v>
      </c>
      <c r="BJ184" s="232">
        <f t="shared" si="38"/>
        <v>0</v>
      </c>
      <c r="BK184" s="232">
        <f t="shared" si="38"/>
        <v>0</v>
      </c>
      <c r="BL184" s="232">
        <f t="shared" si="38"/>
        <v>0</v>
      </c>
      <c r="BM184" s="232">
        <f t="shared" si="38"/>
        <v>0</v>
      </c>
      <c r="BN184" s="232">
        <f t="shared" si="38"/>
        <v>0</v>
      </c>
      <c r="BO184" s="232">
        <f t="shared" si="38"/>
        <v>0</v>
      </c>
      <c r="BP184" s="232">
        <f t="shared" si="38"/>
        <v>0</v>
      </c>
      <c r="BQ184" s="232">
        <f t="shared" si="38"/>
        <v>0</v>
      </c>
      <c r="BR184" s="232">
        <f t="shared" si="39"/>
        <v>0</v>
      </c>
      <c r="BS184" s="232">
        <f t="shared" si="39"/>
        <v>0</v>
      </c>
      <c r="BT184" s="232">
        <f t="shared" si="39"/>
        <v>0</v>
      </c>
      <c r="BU184" s="223">
        <f t="shared" si="39"/>
        <v>0</v>
      </c>
      <c r="BV184" s="223">
        <f t="shared" si="39"/>
        <v>0</v>
      </c>
      <c r="BW184" s="223">
        <f t="shared" si="39"/>
        <v>0</v>
      </c>
      <c r="BX184" s="223">
        <f t="shared" si="39"/>
        <v>0</v>
      </c>
      <c r="BY184" s="223">
        <f t="shared" si="39"/>
        <v>0</v>
      </c>
      <c r="BZ184" s="223">
        <f t="shared" si="39"/>
        <v>0</v>
      </c>
      <c r="CA184" s="223">
        <f t="shared" si="39"/>
        <v>0</v>
      </c>
      <c r="CB184" s="223">
        <f t="shared" si="39"/>
        <v>0</v>
      </c>
      <c r="CC184" s="223">
        <f t="shared" si="39"/>
        <v>0</v>
      </c>
      <c r="CD184" s="223">
        <f t="shared" si="39"/>
        <v>0</v>
      </c>
      <c r="CE184" s="223">
        <f t="shared" si="39"/>
        <v>0</v>
      </c>
      <c r="CF184" s="223">
        <f t="shared" si="39"/>
        <v>0</v>
      </c>
      <c r="CG184" s="223">
        <f t="shared" si="39"/>
        <v>0</v>
      </c>
      <c r="CH184" s="223">
        <f t="shared" si="40"/>
        <v>0</v>
      </c>
      <c r="CI184" s="223">
        <f t="shared" si="40"/>
        <v>0</v>
      </c>
      <c r="CJ184" s="223">
        <f t="shared" si="40"/>
        <v>0</v>
      </c>
      <c r="CK184" s="223">
        <f t="shared" si="40"/>
        <v>0</v>
      </c>
      <c r="CL184" s="223">
        <f t="shared" si="40"/>
        <v>0</v>
      </c>
      <c r="CM184" s="223">
        <f t="shared" si="40"/>
        <v>0</v>
      </c>
      <c r="CN184" s="223">
        <f t="shared" si="40"/>
        <v>0</v>
      </c>
      <c r="CO184" s="223">
        <f t="shared" si="40"/>
        <v>0</v>
      </c>
      <c r="CP184" s="223">
        <f t="shared" si="40"/>
        <v>0</v>
      </c>
      <c r="CQ184" s="223">
        <f t="shared" si="40"/>
        <v>0</v>
      </c>
      <c r="CR184" s="223">
        <f t="shared" si="40"/>
        <v>0</v>
      </c>
      <c r="CS184" s="223">
        <f t="shared" si="40"/>
        <v>0</v>
      </c>
      <c r="CT184" s="223">
        <f t="shared" si="40"/>
        <v>0</v>
      </c>
      <c r="CU184" s="223">
        <f t="shared" si="40"/>
        <v>0</v>
      </c>
      <c r="CV184" s="223">
        <f t="shared" si="40"/>
        <v>0</v>
      </c>
      <c r="CW184" s="223">
        <f t="shared" si="40"/>
        <v>0</v>
      </c>
      <c r="CX184" s="223">
        <f t="shared" si="41"/>
        <v>0</v>
      </c>
      <c r="CY184" s="223">
        <f t="shared" si="41"/>
        <v>0</v>
      </c>
      <c r="CZ184" s="223">
        <f t="shared" si="41"/>
        <v>0</v>
      </c>
      <c r="DA184" s="223">
        <f t="shared" si="41"/>
        <v>0</v>
      </c>
      <c r="DB184" s="191"/>
      <c r="DC184" s="191"/>
      <c r="DD184" s="191"/>
      <c r="DE184" s="191"/>
      <c r="DF184" s="191"/>
      <c r="DG184" s="191"/>
      <c r="DH184" s="191"/>
      <c r="DI184" s="191"/>
      <c r="DJ184" s="191"/>
      <c r="DK184" s="191"/>
      <c r="DL184" s="191"/>
      <c r="DM184" s="191"/>
      <c r="DN184" s="191"/>
      <c r="DO184" s="191"/>
      <c r="DP184" s="191"/>
      <c r="DQ184" s="191"/>
      <c r="DR184" s="191"/>
      <c r="DS184" s="230" t="str">
        <f t="shared" si="35"/>
        <v>8S</v>
      </c>
      <c r="DT184" s="191"/>
      <c r="DU184" s="191"/>
      <c r="DV184" s="191"/>
      <c r="DW184" s="191"/>
      <c r="DX184" s="191"/>
      <c r="DY184" s="191"/>
      <c r="DZ184" s="191"/>
      <c r="EA184" s="231" t="str">
        <f>IF($C$111=$B$112,BK$121,IF($C$111=$B$113,BK$122,IF($C$111=$B$114,BK$123,"")))</f>
        <v>33E</v>
      </c>
      <c r="EB184" s="191"/>
      <c r="EC184" s="191"/>
      <c r="ED184" s="191"/>
      <c r="EE184" s="191"/>
      <c r="EF184" s="191"/>
      <c r="EG184" s="191"/>
      <c r="EH184" s="191"/>
      <c r="EI184" s="191"/>
    </row>
    <row r="185" spans="1:139" x14ac:dyDescent="0.35">
      <c r="A185" s="191">
        <f t="shared" si="17"/>
        <v>0</v>
      </c>
      <c r="B185" s="191">
        <f t="shared" si="19"/>
        <v>59</v>
      </c>
      <c r="C185" s="191"/>
      <c r="D185" s="191" t="s">
        <v>409</v>
      </c>
      <c r="E185" s="191"/>
      <c r="F185" s="191"/>
      <c r="G185" s="223">
        <f t="shared" si="44"/>
        <v>0</v>
      </c>
      <c r="H185" s="223">
        <f t="shared" si="44"/>
        <v>0</v>
      </c>
      <c r="I185" s="223">
        <f t="shared" si="44"/>
        <v>0</v>
      </c>
      <c r="J185" s="223">
        <f t="shared" si="44"/>
        <v>0</v>
      </c>
      <c r="K185" s="223">
        <f t="shared" si="44"/>
        <v>0</v>
      </c>
      <c r="L185" s="223">
        <f t="shared" si="44"/>
        <v>0</v>
      </c>
      <c r="M185" s="223">
        <f t="shared" si="44"/>
        <v>0</v>
      </c>
      <c r="N185" s="223">
        <f t="shared" si="44"/>
        <v>0</v>
      </c>
      <c r="O185" s="223">
        <f t="shared" si="44"/>
        <v>0</v>
      </c>
      <c r="P185" s="223">
        <f t="shared" si="44"/>
        <v>0</v>
      </c>
      <c r="Q185" s="223">
        <f t="shared" si="44"/>
        <v>0</v>
      </c>
      <c r="R185" s="223">
        <f t="shared" si="44"/>
        <v>0</v>
      </c>
      <c r="S185" s="223">
        <f t="shared" si="44"/>
        <v>0</v>
      </c>
      <c r="T185" s="223">
        <f t="shared" si="44"/>
        <v>0</v>
      </c>
      <c r="U185" s="223">
        <f t="shared" si="44"/>
        <v>0</v>
      </c>
      <c r="V185" s="223">
        <f t="shared" si="44"/>
        <v>0</v>
      </c>
      <c r="W185" s="223">
        <f t="shared" si="43"/>
        <v>0</v>
      </c>
      <c r="X185" s="223">
        <f t="shared" si="43"/>
        <v>0</v>
      </c>
      <c r="Y185" s="223">
        <f t="shared" si="43"/>
        <v>0</v>
      </c>
      <c r="Z185" s="224">
        <f t="shared" si="43"/>
        <v>0</v>
      </c>
      <c r="AA185" s="224">
        <f t="shared" si="43"/>
        <v>0</v>
      </c>
      <c r="AB185" s="224">
        <f t="shared" si="43"/>
        <v>0</v>
      </c>
      <c r="AC185" s="225">
        <f t="shared" si="43"/>
        <v>0</v>
      </c>
      <c r="AD185" s="225">
        <f t="shared" si="43"/>
        <v>0</v>
      </c>
      <c r="AE185" s="238">
        <f t="shared" si="43"/>
        <v>0</v>
      </c>
      <c r="AF185" s="235">
        <f t="shared" si="43"/>
        <v>0</v>
      </c>
      <c r="AG185" s="235">
        <f t="shared" si="43"/>
        <v>0</v>
      </c>
      <c r="AH185" s="235">
        <f t="shared" si="43"/>
        <v>0</v>
      </c>
      <c r="AI185" s="232">
        <f t="shared" si="43"/>
        <v>0</v>
      </c>
      <c r="AJ185" s="232">
        <f t="shared" si="43"/>
        <v>0</v>
      </c>
      <c r="AK185" s="232">
        <f t="shared" si="43"/>
        <v>0</v>
      </c>
      <c r="AL185" s="240">
        <f t="shared" si="37"/>
        <v>0</v>
      </c>
      <c r="AM185" s="240">
        <f t="shared" si="37"/>
        <v>0</v>
      </c>
      <c r="AN185" s="240">
        <f t="shared" si="37"/>
        <v>0</v>
      </c>
      <c r="AO185" s="240">
        <f t="shared" si="37"/>
        <v>0</v>
      </c>
      <c r="AP185" s="240">
        <f t="shared" si="37"/>
        <v>0</v>
      </c>
      <c r="AQ185" s="240">
        <f t="shared" si="37"/>
        <v>0</v>
      </c>
      <c r="AR185" s="240">
        <f t="shared" si="37"/>
        <v>0</v>
      </c>
      <c r="AS185" s="233">
        <f t="shared" si="37"/>
        <v>0</v>
      </c>
      <c r="AT185" s="233">
        <f t="shared" si="37"/>
        <v>0</v>
      </c>
      <c r="AU185" s="233">
        <f t="shared" si="37"/>
        <v>0</v>
      </c>
      <c r="AV185" s="233">
        <f t="shared" si="37"/>
        <v>0</v>
      </c>
      <c r="AW185" s="233">
        <f t="shared" si="37"/>
        <v>0</v>
      </c>
      <c r="AX185" s="233">
        <f t="shared" si="37"/>
        <v>0</v>
      </c>
      <c r="AY185" s="233">
        <f t="shared" si="37"/>
        <v>0</v>
      </c>
      <c r="AZ185" s="232">
        <f t="shared" si="37"/>
        <v>0</v>
      </c>
      <c r="BA185" s="232">
        <f t="shared" si="37"/>
        <v>0</v>
      </c>
      <c r="BB185" s="232">
        <f t="shared" si="38"/>
        <v>0</v>
      </c>
      <c r="BC185" s="232">
        <f t="shared" si="38"/>
        <v>0</v>
      </c>
      <c r="BD185" s="232">
        <f t="shared" si="38"/>
        <v>0</v>
      </c>
      <c r="BE185" s="232">
        <f t="shared" si="38"/>
        <v>0</v>
      </c>
      <c r="BF185" s="232">
        <f t="shared" si="38"/>
        <v>0</v>
      </c>
      <c r="BG185" s="232">
        <f t="shared" si="38"/>
        <v>0</v>
      </c>
      <c r="BH185" s="232">
        <f t="shared" si="38"/>
        <v>0</v>
      </c>
      <c r="BI185" s="232">
        <f t="shared" si="38"/>
        <v>0</v>
      </c>
      <c r="BJ185" s="232">
        <f t="shared" si="38"/>
        <v>0</v>
      </c>
      <c r="BK185" s="232">
        <f t="shared" si="38"/>
        <v>0</v>
      </c>
      <c r="BL185" s="232">
        <f t="shared" si="38"/>
        <v>0</v>
      </c>
      <c r="BM185" s="232">
        <f t="shared" si="38"/>
        <v>0</v>
      </c>
      <c r="BN185" s="232">
        <f t="shared" si="38"/>
        <v>0</v>
      </c>
      <c r="BO185" s="232">
        <f t="shared" si="38"/>
        <v>0</v>
      </c>
      <c r="BP185" s="232">
        <f t="shared" si="38"/>
        <v>0</v>
      </c>
      <c r="BQ185" s="232">
        <f t="shared" si="38"/>
        <v>0</v>
      </c>
      <c r="BR185" s="232">
        <f t="shared" si="39"/>
        <v>0</v>
      </c>
      <c r="BS185" s="241">
        <f t="shared" si="39"/>
        <v>0</v>
      </c>
      <c r="BT185" s="241">
        <f t="shared" si="39"/>
        <v>0</v>
      </c>
      <c r="BU185" s="232">
        <f t="shared" si="39"/>
        <v>0</v>
      </c>
      <c r="BV185" s="223">
        <f t="shared" si="39"/>
        <v>0</v>
      </c>
      <c r="BW185" s="223">
        <f t="shared" si="39"/>
        <v>0</v>
      </c>
      <c r="BX185" s="223">
        <f t="shared" si="39"/>
        <v>0</v>
      </c>
      <c r="BY185" s="223">
        <f t="shared" si="39"/>
        <v>0</v>
      </c>
      <c r="BZ185" s="223">
        <f t="shared" si="39"/>
        <v>0</v>
      </c>
      <c r="CA185" s="223">
        <f t="shared" si="39"/>
        <v>0</v>
      </c>
      <c r="CB185" s="223">
        <f t="shared" si="39"/>
        <v>0</v>
      </c>
      <c r="CC185" s="223">
        <f t="shared" si="39"/>
        <v>0</v>
      </c>
      <c r="CD185" s="223">
        <f t="shared" si="39"/>
        <v>0</v>
      </c>
      <c r="CE185" s="223">
        <f t="shared" si="39"/>
        <v>0</v>
      </c>
      <c r="CF185" s="223">
        <f t="shared" si="39"/>
        <v>0</v>
      </c>
      <c r="CG185" s="223">
        <f t="shared" si="39"/>
        <v>0</v>
      </c>
      <c r="CH185" s="223">
        <f t="shared" si="40"/>
        <v>0</v>
      </c>
      <c r="CI185" s="223">
        <f t="shared" si="40"/>
        <v>0</v>
      </c>
      <c r="CJ185" s="223">
        <f t="shared" si="40"/>
        <v>0</v>
      </c>
      <c r="CK185" s="223">
        <f t="shared" si="40"/>
        <v>0</v>
      </c>
      <c r="CL185" s="223">
        <f t="shared" si="40"/>
        <v>0</v>
      </c>
      <c r="CM185" s="223">
        <f t="shared" si="40"/>
        <v>0</v>
      </c>
      <c r="CN185" s="223">
        <f t="shared" si="40"/>
        <v>0</v>
      </c>
      <c r="CO185" s="223">
        <f t="shared" si="40"/>
        <v>0</v>
      </c>
      <c r="CP185" s="223">
        <f t="shared" si="40"/>
        <v>0</v>
      </c>
      <c r="CQ185" s="223">
        <f t="shared" si="40"/>
        <v>0</v>
      </c>
      <c r="CR185" s="223">
        <f t="shared" si="40"/>
        <v>0</v>
      </c>
      <c r="CS185" s="223">
        <f t="shared" si="40"/>
        <v>0</v>
      </c>
      <c r="CT185" s="223">
        <f t="shared" si="40"/>
        <v>0</v>
      </c>
      <c r="CU185" s="223">
        <f t="shared" si="40"/>
        <v>0</v>
      </c>
      <c r="CV185" s="223">
        <f t="shared" si="40"/>
        <v>0</v>
      </c>
      <c r="CW185" s="223">
        <f t="shared" si="40"/>
        <v>0</v>
      </c>
      <c r="CX185" s="223">
        <f t="shared" si="41"/>
        <v>0</v>
      </c>
      <c r="CY185" s="223">
        <f t="shared" si="41"/>
        <v>0</v>
      </c>
      <c r="CZ185" s="223">
        <f t="shared" si="41"/>
        <v>0</v>
      </c>
      <c r="DA185" s="223">
        <f t="shared" si="41"/>
        <v>0</v>
      </c>
      <c r="DB185" s="191"/>
      <c r="DC185" s="191"/>
      <c r="DD185" s="191"/>
      <c r="DE185" s="191"/>
      <c r="DF185" s="191"/>
      <c r="DG185" s="191"/>
      <c r="DH185" s="191"/>
      <c r="DI185" s="191"/>
      <c r="DJ185" s="191"/>
      <c r="DK185" s="191"/>
      <c r="DL185" s="191"/>
      <c r="DM185" s="191"/>
      <c r="DN185" s="191"/>
      <c r="DO185" s="191"/>
      <c r="DP185" s="191"/>
      <c r="DQ185" s="191"/>
      <c r="DR185" s="191"/>
      <c r="DS185" s="230" t="str">
        <f t="shared" si="35"/>
        <v>9S</v>
      </c>
      <c r="DT185" s="191"/>
      <c r="DU185" s="191"/>
      <c r="DV185" s="191"/>
      <c r="DW185" s="191"/>
      <c r="DX185" s="191"/>
      <c r="DY185" s="191"/>
      <c r="DZ185" s="191"/>
      <c r="EA185" s="231" t="str">
        <f>IF($C$111=$B$112,BL$121,IF($C$111=$B$113,BL$122,IF($C$111=$B$114,BL$123,"")))</f>
        <v>34E</v>
      </c>
      <c r="EB185" s="191"/>
      <c r="EC185" s="191"/>
      <c r="ED185" s="191"/>
      <c r="EE185" s="191"/>
      <c r="EF185" s="191"/>
      <c r="EG185" s="191"/>
      <c r="EH185" s="191"/>
      <c r="EI185" s="191"/>
    </row>
    <row r="186" spans="1:139" x14ac:dyDescent="0.35">
      <c r="A186" s="191">
        <f t="shared" si="17"/>
        <v>0</v>
      </c>
      <c r="B186" s="191">
        <f t="shared" si="19"/>
        <v>60</v>
      </c>
      <c r="C186" s="191"/>
      <c r="D186" s="191" t="s">
        <v>410</v>
      </c>
      <c r="E186" s="191"/>
      <c r="F186" s="191"/>
      <c r="G186" s="223">
        <f t="shared" si="44"/>
        <v>0</v>
      </c>
      <c r="H186" s="223">
        <f t="shared" si="44"/>
        <v>0</v>
      </c>
      <c r="I186" s="223">
        <f t="shared" si="44"/>
        <v>0</v>
      </c>
      <c r="J186" s="223">
        <f t="shared" si="44"/>
        <v>0</v>
      </c>
      <c r="K186" s="223">
        <f t="shared" si="44"/>
        <v>0</v>
      </c>
      <c r="L186" s="223">
        <f t="shared" si="44"/>
        <v>0</v>
      </c>
      <c r="M186" s="223">
        <f t="shared" si="44"/>
        <v>0</v>
      </c>
      <c r="N186" s="223">
        <f t="shared" si="44"/>
        <v>0</v>
      </c>
      <c r="O186" s="223">
        <f t="shared" si="44"/>
        <v>0</v>
      </c>
      <c r="P186" s="223">
        <f t="shared" si="44"/>
        <v>0</v>
      </c>
      <c r="Q186" s="223">
        <f t="shared" si="44"/>
        <v>0</v>
      </c>
      <c r="R186" s="223">
        <f t="shared" si="44"/>
        <v>0</v>
      </c>
      <c r="S186" s="223">
        <f t="shared" si="44"/>
        <v>0</v>
      </c>
      <c r="T186" s="223">
        <f t="shared" si="44"/>
        <v>0</v>
      </c>
      <c r="U186" s="223">
        <f t="shared" si="44"/>
        <v>0</v>
      </c>
      <c r="V186" s="223">
        <f t="shared" si="44"/>
        <v>0</v>
      </c>
      <c r="W186" s="223">
        <f t="shared" si="43"/>
        <v>0</v>
      </c>
      <c r="X186" s="223">
        <f t="shared" si="43"/>
        <v>0</v>
      </c>
      <c r="Y186" s="223">
        <f t="shared" si="43"/>
        <v>0</v>
      </c>
      <c r="Z186" s="223">
        <f t="shared" si="43"/>
        <v>0</v>
      </c>
      <c r="AA186" s="223">
        <f t="shared" si="43"/>
        <v>0</v>
      </c>
      <c r="AB186" s="224">
        <f t="shared" si="43"/>
        <v>0</v>
      </c>
      <c r="AC186" s="224">
        <f t="shared" si="43"/>
        <v>0</v>
      </c>
      <c r="AD186" s="238">
        <f t="shared" si="43"/>
        <v>0</v>
      </c>
      <c r="AE186" s="238">
        <f t="shared" si="43"/>
        <v>0</v>
      </c>
      <c r="AF186" s="238">
        <f t="shared" si="43"/>
        <v>0</v>
      </c>
      <c r="AG186" s="235">
        <f t="shared" si="43"/>
        <v>0</v>
      </c>
      <c r="AH186" s="235">
        <f t="shared" si="43"/>
        <v>0</v>
      </c>
      <c r="AI186" s="235">
        <f t="shared" si="43"/>
        <v>0</v>
      </c>
      <c r="AJ186" s="235">
        <f t="shared" si="43"/>
        <v>0</v>
      </c>
      <c r="AK186" s="240">
        <f t="shared" si="43"/>
        <v>0</v>
      </c>
      <c r="AL186" s="240">
        <f t="shared" si="37"/>
        <v>0</v>
      </c>
      <c r="AM186" s="240">
        <f t="shared" si="37"/>
        <v>0</v>
      </c>
      <c r="AN186" s="240">
        <f t="shared" si="37"/>
        <v>0</v>
      </c>
      <c r="AO186" s="240">
        <f t="shared" si="37"/>
        <v>0</v>
      </c>
      <c r="AP186" s="240">
        <f t="shared" si="37"/>
        <v>0</v>
      </c>
      <c r="AQ186" s="240">
        <f t="shared" si="37"/>
        <v>0</v>
      </c>
      <c r="AR186" s="240">
        <f t="shared" si="37"/>
        <v>0</v>
      </c>
      <c r="AS186" s="240">
        <f t="shared" si="37"/>
        <v>0</v>
      </c>
      <c r="AT186" s="233">
        <f t="shared" si="37"/>
        <v>0</v>
      </c>
      <c r="AU186" s="233">
        <f t="shared" si="37"/>
        <v>0</v>
      </c>
      <c r="AV186" s="233">
        <f t="shared" si="37"/>
        <v>0</v>
      </c>
      <c r="AW186" s="233">
        <f t="shared" si="37"/>
        <v>0</v>
      </c>
      <c r="AX186" s="233">
        <f t="shared" si="37"/>
        <v>0</v>
      </c>
      <c r="AY186" s="233">
        <f t="shared" si="37"/>
        <v>0</v>
      </c>
      <c r="AZ186" s="233">
        <f t="shared" si="37"/>
        <v>0</v>
      </c>
      <c r="BA186" s="232">
        <f t="shared" si="37"/>
        <v>0</v>
      </c>
      <c r="BB186" s="232">
        <f t="shared" si="38"/>
        <v>0</v>
      </c>
      <c r="BC186" s="232">
        <f t="shared" si="38"/>
        <v>0</v>
      </c>
      <c r="BD186" s="232">
        <f t="shared" si="38"/>
        <v>0</v>
      </c>
      <c r="BE186" s="232">
        <f t="shared" si="38"/>
        <v>0</v>
      </c>
      <c r="BF186" s="232">
        <f t="shared" si="38"/>
        <v>0</v>
      </c>
      <c r="BG186" s="232">
        <f t="shared" si="38"/>
        <v>0</v>
      </c>
      <c r="BH186" s="232">
        <f t="shared" si="38"/>
        <v>0</v>
      </c>
      <c r="BI186" s="232">
        <f t="shared" si="38"/>
        <v>0</v>
      </c>
      <c r="BJ186" s="232">
        <f t="shared" si="38"/>
        <v>0</v>
      </c>
      <c r="BK186" s="232">
        <f t="shared" si="38"/>
        <v>0</v>
      </c>
      <c r="BL186" s="232">
        <f t="shared" si="38"/>
        <v>0</v>
      </c>
      <c r="BM186" s="232">
        <f t="shared" si="38"/>
        <v>0</v>
      </c>
      <c r="BN186" s="232">
        <f t="shared" si="38"/>
        <v>0</v>
      </c>
      <c r="BO186" s="232">
        <f t="shared" si="38"/>
        <v>0</v>
      </c>
      <c r="BP186" s="232">
        <f t="shared" si="38"/>
        <v>0</v>
      </c>
      <c r="BQ186" s="232">
        <f t="shared" si="38"/>
        <v>0</v>
      </c>
      <c r="BR186" s="232">
        <f t="shared" si="39"/>
        <v>0</v>
      </c>
      <c r="BS186" s="232">
        <f t="shared" si="39"/>
        <v>0</v>
      </c>
      <c r="BT186" s="241">
        <f t="shared" si="39"/>
        <v>0</v>
      </c>
      <c r="BU186" s="241">
        <f t="shared" si="39"/>
        <v>0</v>
      </c>
      <c r="BV186" s="232">
        <f t="shared" si="39"/>
        <v>0</v>
      </c>
      <c r="BW186" s="232">
        <f t="shared" si="39"/>
        <v>0</v>
      </c>
      <c r="BX186" s="223">
        <f t="shared" si="39"/>
        <v>0</v>
      </c>
      <c r="BY186" s="223">
        <f t="shared" si="39"/>
        <v>0</v>
      </c>
      <c r="BZ186" s="223">
        <f t="shared" si="39"/>
        <v>0</v>
      </c>
      <c r="CA186" s="223">
        <f t="shared" si="39"/>
        <v>0</v>
      </c>
      <c r="CB186" s="223">
        <f t="shared" si="39"/>
        <v>0</v>
      </c>
      <c r="CC186" s="223">
        <f t="shared" si="39"/>
        <v>0</v>
      </c>
      <c r="CD186" s="223">
        <f t="shared" si="39"/>
        <v>0</v>
      </c>
      <c r="CE186" s="223">
        <f t="shared" si="39"/>
        <v>0</v>
      </c>
      <c r="CF186" s="223">
        <f t="shared" si="39"/>
        <v>0</v>
      </c>
      <c r="CG186" s="223">
        <f t="shared" si="39"/>
        <v>0</v>
      </c>
      <c r="CH186" s="223">
        <f t="shared" si="40"/>
        <v>0</v>
      </c>
      <c r="CI186" s="223">
        <f t="shared" si="40"/>
        <v>0</v>
      </c>
      <c r="CJ186" s="223">
        <f t="shared" si="40"/>
        <v>0</v>
      </c>
      <c r="CK186" s="223">
        <f t="shared" si="40"/>
        <v>0</v>
      </c>
      <c r="CL186" s="223">
        <f t="shared" si="40"/>
        <v>0</v>
      </c>
      <c r="CM186" s="223">
        <f t="shared" si="40"/>
        <v>0</v>
      </c>
      <c r="CN186" s="223">
        <f t="shared" si="40"/>
        <v>0</v>
      </c>
      <c r="CO186" s="223">
        <f t="shared" si="40"/>
        <v>0</v>
      </c>
      <c r="CP186" s="223">
        <f t="shared" si="40"/>
        <v>0</v>
      </c>
      <c r="CQ186" s="223">
        <f t="shared" si="40"/>
        <v>0</v>
      </c>
      <c r="CR186" s="223">
        <f t="shared" si="40"/>
        <v>0</v>
      </c>
      <c r="CS186" s="223">
        <f t="shared" si="40"/>
        <v>0</v>
      </c>
      <c r="CT186" s="223">
        <f t="shared" si="40"/>
        <v>0</v>
      </c>
      <c r="CU186" s="223">
        <f t="shared" si="40"/>
        <v>0</v>
      </c>
      <c r="CV186" s="223">
        <f t="shared" si="40"/>
        <v>0</v>
      </c>
      <c r="CW186" s="223">
        <f t="shared" si="40"/>
        <v>0</v>
      </c>
      <c r="CX186" s="223">
        <f t="shared" si="41"/>
        <v>0</v>
      </c>
      <c r="CY186" s="223">
        <f t="shared" si="41"/>
        <v>0</v>
      </c>
      <c r="CZ186" s="223">
        <f t="shared" si="41"/>
        <v>0</v>
      </c>
      <c r="DA186" s="223">
        <f t="shared" si="41"/>
        <v>0</v>
      </c>
      <c r="DB186" s="191"/>
      <c r="DC186" s="191"/>
      <c r="DD186" s="191"/>
      <c r="DE186" s="191"/>
      <c r="DF186" s="191"/>
      <c r="DG186" s="191"/>
      <c r="DH186" s="191"/>
      <c r="DI186" s="191"/>
      <c r="DJ186" s="191"/>
      <c r="DK186" s="191"/>
      <c r="DL186" s="191"/>
      <c r="DM186" s="191"/>
      <c r="DN186" s="191"/>
      <c r="DO186" s="191"/>
      <c r="DP186" s="191"/>
      <c r="DQ186" s="191"/>
      <c r="DR186" s="191"/>
      <c r="DS186" s="230" t="str">
        <f t="shared" si="35"/>
        <v>10S</v>
      </c>
      <c r="DT186" s="191"/>
      <c r="DU186" s="191"/>
      <c r="DV186" s="191"/>
      <c r="DW186" s="191"/>
      <c r="DX186" s="191"/>
      <c r="DY186" s="191"/>
      <c r="DZ186" s="191"/>
      <c r="EA186" s="231" t="str">
        <f>IF($C$111=$B$112,BM$121,IF($C$111=$B$113,BM$122,IF($C$111=$B$114,BM$123,"")))</f>
        <v>35E</v>
      </c>
      <c r="EB186" s="191"/>
      <c r="EC186" s="191"/>
      <c r="ED186" s="191"/>
      <c r="EE186" s="191"/>
      <c r="EF186" s="191"/>
      <c r="EG186" s="191"/>
      <c r="EH186" s="191"/>
      <c r="EI186" s="191"/>
    </row>
    <row r="187" spans="1:139" x14ac:dyDescent="0.35">
      <c r="A187" s="191">
        <f t="shared" si="17"/>
        <v>0</v>
      </c>
      <c r="B187" s="191">
        <f t="shared" si="19"/>
        <v>61</v>
      </c>
      <c r="C187" s="191"/>
      <c r="D187" s="191" t="s">
        <v>411</v>
      </c>
      <c r="E187" s="191"/>
      <c r="F187" s="191"/>
      <c r="G187" s="223">
        <f t="shared" si="44"/>
        <v>0</v>
      </c>
      <c r="H187" s="223">
        <f t="shared" si="44"/>
        <v>0</v>
      </c>
      <c r="I187" s="223">
        <f t="shared" si="44"/>
        <v>0</v>
      </c>
      <c r="J187" s="223">
        <f t="shared" si="44"/>
        <v>0</v>
      </c>
      <c r="K187" s="223">
        <f t="shared" si="44"/>
        <v>0</v>
      </c>
      <c r="L187" s="223">
        <f t="shared" si="44"/>
        <v>0</v>
      </c>
      <c r="M187" s="223">
        <f t="shared" si="44"/>
        <v>0</v>
      </c>
      <c r="N187" s="223">
        <f t="shared" si="44"/>
        <v>0</v>
      </c>
      <c r="O187" s="223">
        <f t="shared" si="44"/>
        <v>0</v>
      </c>
      <c r="P187" s="223">
        <f t="shared" si="44"/>
        <v>0</v>
      </c>
      <c r="Q187" s="223">
        <f t="shared" si="44"/>
        <v>0</v>
      </c>
      <c r="R187" s="223">
        <f t="shared" si="44"/>
        <v>0</v>
      </c>
      <c r="S187" s="223">
        <f t="shared" si="44"/>
        <v>0</v>
      </c>
      <c r="T187" s="223">
        <f t="shared" si="44"/>
        <v>0</v>
      </c>
      <c r="U187" s="223">
        <f t="shared" si="44"/>
        <v>0</v>
      </c>
      <c r="V187" s="223">
        <f t="shared" si="44"/>
        <v>0</v>
      </c>
      <c r="W187" s="223">
        <f t="shared" si="43"/>
        <v>0</v>
      </c>
      <c r="X187" s="223">
        <f t="shared" si="43"/>
        <v>0</v>
      </c>
      <c r="Y187" s="223">
        <f t="shared" si="43"/>
        <v>0</v>
      </c>
      <c r="Z187" s="223">
        <f t="shared" si="43"/>
        <v>0</v>
      </c>
      <c r="AA187" s="223">
        <f t="shared" si="43"/>
        <v>0</v>
      </c>
      <c r="AB187" s="223">
        <f t="shared" si="43"/>
        <v>0</v>
      </c>
      <c r="AC187" s="223">
        <f t="shared" si="43"/>
        <v>0</v>
      </c>
      <c r="AD187" s="223">
        <f t="shared" si="43"/>
        <v>0</v>
      </c>
      <c r="AE187" s="238">
        <f t="shared" si="43"/>
        <v>0</v>
      </c>
      <c r="AF187" s="238">
        <f t="shared" si="43"/>
        <v>0</v>
      </c>
      <c r="AG187" s="238">
        <f t="shared" si="43"/>
        <v>0</v>
      </c>
      <c r="AH187" s="238">
        <f t="shared" si="43"/>
        <v>0</v>
      </c>
      <c r="AI187" s="238">
        <f t="shared" si="43"/>
        <v>0</v>
      </c>
      <c r="AJ187" s="227">
        <f t="shared" si="43"/>
        <v>0</v>
      </c>
      <c r="AK187" s="227">
        <f t="shared" si="43"/>
        <v>0</v>
      </c>
      <c r="AL187" s="227">
        <f t="shared" si="37"/>
        <v>0</v>
      </c>
      <c r="AM187" s="240">
        <f t="shared" si="37"/>
        <v>0</v>
      </c>
      <c r="AN187" s="240">
        <f t="shared" si="37"/>
        <v>0</v>
      </c>
      <c r="AO187" s="240">
        <f t="shared" si="37"/>
        <v>0</v>
      </c>
      <c r="AP187" s="240">
        <f t="shared" si="37"/>
        <v>0</v>
      </c>
      <c r="AQ187" s="240">
        <f t="shared" si="37"/>
        <v>0</v>
      </c>
      <c r="AR187" s="240">
        <f t="shared" si="37"/>
        <v>0</v>
      </c>
      <c r="AS187" s="240">
        <f t="shared" si="37"/>
        <v>0</v>
      </c>
      <c r="AT187" s="240">
        <f t="shared" si="37"/>
        <v>0</v>
      </c>
      <c r="AU187" s="240">
        <f t="shared" si="37"/>
        <v>0</v>
      </c>
      <c r="AV187" s="233">
        <f t="shared" si="37"/>
        <v>0</v>
      </c>
      <c r="AW187" s="233">
        <f t="shared" si="37"/>
        <v>0</v>
      </c>
      <c r="AX187" s="233">
        <f t="shared" si="37"/>
        <v>0</v>
      </c>
      <c r="AY187" s="233">
        <f t="shared" si="37"/>
        <v>0</v>
      </c>
      <c r="AZ187" s="233">
        <f t="shared" si="37"/>
        <v>0</v>
      </c>
      <c r="BA187" s="233">
        <f t="shared" si="37"/>
        <v>0</v>
      </c>
      <c r="BB187" s="233">
        <f t="shared" si="38"/>
        <v>0</v>
      </c>
      <c r="BC187" s="232">
        <f t="shared" si="38"/>
        <v>0</v>
      </c>
      <c r="BD187" s="232">
        <f t="shared" si="38"/>
        <v>0</v>
      </c>
      <c r="BE187" s="232">
        <f t="shared" si="38"/>
        <v>0</v>
      </c>
      <c r="BF187" s="232">
        <f t="shared" si="38"/>
        <v>0</v>
      </c>
      <c r="BG187" s="232">
        <f t="shared" si="38"/>
        <v>0</v>
      </c>
      <c r="BH187" s="232">
        <f t="shared" si="38"/>
        <v>0</v>
      </c>
      <c r="BI187" s="232">
        <f t="shared" si="38"/>
        <v>0</v>
      </c>
      <c r="BJ187" s="232">
        <f t="shared" si="38"/>
        <v>0</v>
      </c>
      <c r="BK187" s="232">
        <f t="shared" si="38"/>
        <v>0</v>
      </c>
      <c r="BL187" s="232">
        <f t="shared" si="38"/>
        <v>0</v>
      </c>
      <c r="BM187" s="232">
        <f t="shared" si="38"/>
        <v>0</v>
      </c>
      <c r="BN187" s="232">
        <f t="shared" si="38"/>
        <v>0</v>
      </c>
      <c r="BO187" s="232">
        <f t="shared" si="38"/>
        <v>0</v>
      </c>
      <c r="BP187" s="232">
        <f t="shared" si="38"/>
        <v>0</v>
      </c>
      <c r="BQ187" s="232">
        <f t="shared" si="38"/>
        <v>0</v>
      </c>
      <c r="BR187" s="232">
        <f t="shared" si="39"/>
        <v>0</v>
      </c>
      <c r="BS187" s="232">
        <f t="shared" si="39"/>
        <v>0</v>
      </c>
      <c r="BT187" s="232">
        <f t="shared" si="39"/>
        <v>0</v>
      </c>
      <c r="BU187" s="241">
        <f t="shared" si="39"/>
        <v>0</v>
      </c>
      <c r="BV187" s="232">
        <f t="shared" si="39"/>
        <v>0</v>
      </c>
      <c r="BW187" s="232">
        <f t="shared" si="39"/>
        <v>0</v>
      </c>
      <c r="BX187" s="223">
        <f t="shared" si="39"/>
        <v>0</v>
      </c>
      <c r="BY187" s="223">
        <f t="shared" si="39"/>
        <v>0</v>
      </c>
      <c r="BZ187" s="223">
        <f t="shared" si="39"/>
        <v>0</v>
      </c>
      <c r="CA187" s="223">
        <f t="shared" si="39"/>
        <v>0</v>
      </c>
      <c r="CB187" s="223">
        <f t="shared" si="39"/>
        <v>0</v>
      </c>
      <c r="CC187" s="223">
        <f t="shared" si="39"/>
        <v>0</v>
      </c>
      <c r="CD187" s="223">
        <f t="shared" si="39"/>
        <v>0</v>
      </c>
      <c r="CE187" s="223">
        <f t="shared" si="39"/>
        <v>0</v>
      </c>
      <c r="CF187" s="223">
        <f t="shared" si="39"/>
        <v>0</v>
      </c>
      <c r="CG187" s="223">
        <f t="shared" si="39"/>
        <v>0</v>
      </c>
      <c r="CH187" s="223">
        <f t="shared" si="40"/>
        <v>0</v>
      </c>
      <c r="CI187" s="223">
        <f t="shared" si="40"/>
        <v>0</v>
      </c>
      <c r="CJ187" s="223">
        <f t="shared" si="40"/>
        <v>0</v>
      </c>
      <c r="CK187" s="223">
        <f t="shared" si="40"/>
        <v>0</v>
      </c>
      <c r="CL187" s="223">
        <f t="shared" si="40"/>
        <v>0</v>
      </c>
      <c r="CM187" s="223">
        <f t="shared" si="40"/>
        <v>0</v>
      </c>
      <c r="CN187" s="223">
        <f t="shared" si="40"/>
        <v>0</v>
      </c>
      <c r="CO187" s="223">
        <f t="shared" si="40"/>
        <v>0</v>
      </c>
      <c r="CP187" s="223">
        <f t="shared" si="40"/>
        <v>0</v>
      </c>
      <c r="CQ187" s="223">
        <f t="shared" si="40"/>
        <v>0</v>
      </c>
      <c r="CR187" s="223">
        <f t="shared" si="40"/>
        <v>0</v>
      </c>
      <c r="CS187" s="223">
        <f t="shared" si="40"/>
        <v>0</v>
      </c>
      <c r="CT187" s="223">
        <f t="shared" si="40"/>
        <v>0</v>
      </c>
      <c r="CU187" s="223">
        <f t="shared" si="40"/>
        <v>0</v>
      </c>
      <c r="CV187" s="223">
        <f t="shared" si="40"/>
        <v>0</v>
      </c>
      <c r="CW187" s="223">
        <f t="shared" si="40"/>
        <v>0</v>
      </c>
      <c r="CX187" s="223">
        <f t="shared" si="41"/>
        <v>0</v>
      </c>
      <c r="CY187" s="223">
        <f t="shared" si="41"/>
        <v>0</v>
      </c>
      <c r="CZ187" s="223">
        <f t="shared" si="41"/>
        <v>0</v>
      </c>
      <c r="DA187" s="223">
        <f t="shared" si="41"/>
        <v>0</v>
      </c>
      <c r="DB187" s="191"/>
      <c r="DC187" s="191"/>
      <c r="DD187" s="191"/>
      <c r="DE187" s="191"/>
      <c r="DF187" s="191"/>
      <c r="DG187" s="191"/>
      <c r="DH187" s="191"/>
      <c r="DI187" s="191"/>
      <c r="DJ187" s="191"/>
      <c r="DK187" s="191"/>
      <c r="DL187" s="191"/>
      <c r="DM187" s="191"/>
      <c r="DN187" s="191"/>
      <c r="DO187" s="191"/>
      <c r="DP187" s="191"/>
      <c r="DQ187" s="191"/>
      <c r="DR187" s="191"/>
      <c r="DS187" s="230" t="str">
        <f t="shared" si="35"/>
        <v>11S</v>
      </c>
      <c r="DT187" s="191"/>
      <c r="DU187" s="191"/>
      <c r="DV187" s="191"/>
      <c r="DW187" s="191"/>
      <c r="DX187" s="191"/>
      <c r="DY187" s="191"/>
      <c r="DZ187" s="191"/>
      <c r="EA187" s="231" t="str">
        <f>IF($C$111=$B$112,BN$121,IF($C$111=$B$113,BN$122,IF($C$111=$B$114,BN$123,"")))</f>
        <v>36E</v>
      </c>
      <c r="EB187" s="191"/>
      <c r="EC187" s="191"/>
      <c r="ED187" s="191"/>
      <c r="EE187" s="191"/>
      <c r="EF187" s="191"/>
      <c r="EG187" s="191"/>
      <c r="EH187" s="191"/>
      <c r="EI187" s="191"/>
    </row>
    <row r="188" spans="1:139" x14ac:dyDescent="0.35">
      <c r="A188" s="191">
        <f t="shared" si="17"/>
        <v>0</v>
      </c>
      <c r="B188" s="191">
        <f t="shared" si="19"/>
        <v>62</v>
      </c>
      <c r="C188" s="191"/>
      <c r="D188" s="191" t="s">
        <v>412</v>
      </c>
      <c r="E188" s="191" t="s">
        <v>388</v>
      </c>
      <c r="F188" s="191"/>
      <c r="G188" s="223">
        <f t="shared" si="44"/>
        <v>0</v>
      </c>
      <c r="H188" s="223">
        <f t="shared" si="44"/>
        <v>0</v>
      </c>
      <c r="I188" s="223">
        <f t="shared" si="44"/>
        <v>0</v>
      </c>
      <c r="J188" s="223">
        <f t="shared" si="44"/>
        <v>0</v>
      </c>
      <c r="K188" s="223">
        <f t="shared" si="44"/>
        <v>0</v>
      </c>
      <c r="L188" s="223">
        <f t="shared" si="44"/>
        <v>0</v>
      </c>
      <c r="M188" s="223">
        <f t="shared" si="44"/>
        <v>0</v>
      </c>
      <c r="N188" s="223">
        <f t="shared" si="44"/>
        <v>0</v>
      </c>
      <c r="O188" s="223">
        <f t="shared" si="44"/>
        <v>0</v>
      </c>
      <c r="P188" s="223">
        <f t="shared" si="44"/>
        <v>0</v>
      </c>
      <c r="Q188" s="223">
        <f t="shared" si="44"/>
        <v>0</v>
      </c>
      <c r="R188" s="223">
        <f t="shared" si="44"/>
        <v>0</v>
      </c>
      <c r="S188" s="223">
        <f t="shared" si="44"/>
        <v>0</v>
      </c>
      <c r="T188" s="223">
        <f t="shared" si="44"/>
        <v>0</v>
      </c>
      <c r="U188" s="223">
        <f t="shared" si="44"/>
        <v>0</v>
      </c>
      <c r="V188" s="223">
        <f t="shared" si="44"/>
        <v>0</v>
      </c>
      <c r="W188" s="223">
        <f t="shared" si="43"/>
        <v>0</v>
      </c>
      <c r="X188" s="223">
        <f t="shared" si="43"/>
        <v>0</v>
      </c>
      <c r="Y188" s="223">
        <f t="shared" si="43"/>
        <v>0</v>
      </c>
      <c r="Z188" s="223">
        <f t="shared" si="43"/>
        <v>0</v>
      </c>
      <c r="AA188" s="223">
        <f t="shared" si="43"/>
        <v>0</v>
      </c>
      <c r="AB188" s="223">
        <f t="shared" si="43"/>
        <v>0</v>
      </c>
      <c r="AC188" s="223">
        <f t="shared" si="43"/>
        <v>0</v>
      </c>
      <c r="AD188" s="223">
        <f t="shared" si="43"/>
        <v>0</v>
      </c>
      <c r="AE188" s="238">
        <f t="shared" si="43"/>
        <v>0</v>
      </c>
      <c r="AF188" s="238">
        <f t="shared" si="43"/>
        <v>0</v>
      </c>
      <c r="AG188" s="238">
        <f t="shared" si="43"/>
        <v>0</v>
      </c>
      <c r="AH188" s="238">
        <f t="shared" si="43"/>
        <v>0</v>
      </c>
      <c r="AI188" s="227">
        <f t="shared" si="43"/>
        <v>0</v>
      </c>
      <c r="AJ188" s="227">
        <f t="shared" si="43"/>
        <v>0</v>
      </c>
      <c r="AK188" s="227">
        <f t="shared" si="43"/>
        <v>0</v>
      </c>
      <c r="AL188" s="227">
        <f t="shared" si="37"/>
        <v>0</v>
      </c>
      <c r="AM188" s="227">
        <f t="shared" si="37"/>
        <v>0</v>
      </c>
      <c r="AN188" s="240">
        <f t="shared" si="37"/>
        <v>0</v>
      </c>
      <c r="AO188" s="240">
        <f t="shared" si="37"/>
        <v>0</v>
      </c>
      <c r="AP188" s="240">
        <f t="shared" si="37"/>
        <v>0</v>
      </c>
      <c r="AQ188" s="240">
        <f t="shared" si="37"/>
        <v>0</v>
      </c>
      <c r="AR188" s="240">
        <f t="shared" si="37"/>
        <v>0</v>
      </c>
      <c r="AS188" s="240">
        <f t="shared" si="37"/>
        <v>0</v>
      </c>
      <c r="AT188" s="240">
        <f t="shared" si="37"/>
        <v>0</v>
      </c>
      <c r="AU188" s="240">
        <f t="shared" si="37"/>
        <v>0</v>
      </c>
      <c r="AV188" s="240">
        <f t="shared" si="37"/>
        <v>0</v>
      </c>
      <c r="AW188" s="233">
        <f t="shared" si="37"/>
        <v>0</v>
      </c>
      <c r="AX188" s="233">
        <f t="shared" si="37"/>
        <v>0</v>
      </c>
      <c r="AY188" s="233">
        <f t="shared" si="37"/>
        <v>0</v>
      </c>
      <c r="AZ188" s="233">
        <f t="shared" si="37"/>
        <v>0</v>
      </c>
      <c r="BA188" s="233">
        <f t="shared" si="37"/>
        <v>0</v>
      </c>
      <c r="BB188" s="233">
        <f t="shared" si="38"/>
        <v>0</v>
      </c>
      <c r="BC188" s="232">
        <f t="shared" si="38"/>
        <v>0</v>
      </c>
      <c r="BD188" s="232">
        <f t="shared" si="38"/>
        <v>0</v>
      </c>
      <c r="BE188" s="232">
        <f t="shared" si="38"/>
        <v>0</v>
      </c>
      <c r="BF188" s="232">
        <f t="shared" si="38"/>
        <v>0</v>
      </c>
      <c r="BG188" s="232">
        <f t="shared" si="38"/>
        <v>0</v>
      </c>
      <c r="BH188" s="232">
        <f t="shared" si="38"/>
        <v>0</v>
      </c>
      <c r="BI188" s="232">
        <f t="shared" si="38"/>
        <v>0</v>
      </c>
      <c r="BJ188" s="232">
        <f t="shared" si="38"/>
        <v>0</v>
      </c>
      <c r="BK188" s="232">
        <f t="shared" si="38"/>
        <v>0</v>
      </c>
      <c r="BL188" s="232">
        <f t="shared" si="38"/>
        <v>0</v>
      </c>
      <c r="BM188" s="232">
        <f t="shared" si="38"/>
        <v>0</v>
      </c>
      <c r="BN188" s="232">
        <f t="shared" si="38"/>
        <v>0</v>
      </c>
      <c r="BO188" s="232">
        <f t="shared" si="38"/>
        <v>0</v>
      </c>
      <c r="BP188" s="232">
        <f t="shared" si="38"/>
        <v>0</v>
      </c>
      <c r="BQ188" s="232">
        <f t="shared" si="38"/>
        <v>0</v>
      </c>
      <c r="BR188" s="232">
        <f t="shared" si="39"/>
        <v>0</v>
      </c>
      <c r="BS188" s="232">
        <f t="shared" si="39"/>
        <v>0</v>
      </c>
      <c r="BT188" s="232">
        <f t="shared" si="39"/>
        <v>0</v>
      </c>
      <c r="BU188" s="241">
        <f t="shared" si="39"/>
        <v>0</v>
      </c>
      <c r="BV188" s="241">
        <f t="shared" si="39"/>
        <v>0</v>
      </c>
      <c r="BW188" s="232">
        <f t="shared" si="39"/>
        <v>0</v>
      </c>
      <c r="BX188" s="232">
        <f t="shared" si="39"/>
        <v>0</v>
      </c>
      <c r="BY188" s="223">
        <f t="shared" si="39"/>
        <v>0</v>
      </c>
      <c r="BZ188" s="223">
        <f t="shared" si="39"/>
        <v>0</v>
      </c>
      <c r="CA188" s="223">
        <f t="shared" si="39"/>
        <v>0</v>
      </c>
      <c r="CB188" s="223">
        <f t="shared" si="39"/>
        <v>0</v>
      </c>
      <c r="CC188" s="223">
        <f t="shared" si="39"/>
        <v>0</v>
      </c>
      <c r="CD188" s="223">
        <f t="shared" si="39"/>
        <v>0</v>
      </c>
      <c r="CE188" s="223">
        <f t="shared" si="39"/>
        <v>0</v>
      </c>
      <c r="CF188" s="223">
        <f t="shared" si="39"/>
        <v>0</v>
      </c>
      <c r="CG188" s="223">
        <f t="shared" si="39"/>
        <v>0</v>
      </c>
      <c r="CH188" s="223">
        <f t="shared" si="40"/>
        <v>0</v>
      </c>
      <c r="CI188" s="223">
        <f t="shared" si="40"/>
        <v>0</v>
      </c>
      <c r="CJ188" s="223">
        <f t="shared" si="40"/>
        <v>0</v>
      </c>
      <c r="CK188" s="223">
        <f t="shared" si="40"/>
        <v>0</v>
      </c>
      <c r="CL188" s="223">
        <f t="shared" si="40"/>
        <v>0</v>
      </c>
      <c r="CM188" s="223">
        <f t="shared" si="40"/>
        <v>0</v>
      </c>
      <c r="CN188" s="223">
        <f t="shared" si="40"/>
        <v>0</v>
      </c>
      <c r="CO188" s="223">
        <f t="shared" si="40"/>
        <v>0</v>
      </c>
      <c r="CP188" s="223">
        <f t="shared" si="40"/>
        <v>0</v>
      </c>
      <c r="CQ188" s="223">
        <f t="shared" si="40"/>
        <v>0</v>
      </c>
      <c r="CR188" s="223">
        <f t="shared" si="40"/>
        <v>0</v>
      </c>
      <c r="CS188" s="223">
        <f t="shared" si="40"/>
        <v>0</v>
      </c>
      <c r="CT188" s="223">
        <f t="shared" si="40"/>
        <v>0</v>
      </c>
      <c r="CU188" s="223">
        <f t="shared" si="40"/>
        <v>0</v>
      </c>
      <c r="CV188" s="223">
        <f t="shared" si="40"/>
        <v>0</v>
      </c>
      <c r="CW188" s="223">
        <f t="shared" si="40"/>
        <v>0</v>
      </c>
      <c r="CX188" s="223">
        <f t="shared" si="41"/>
        <v>0</v>
      </c>
      <c r="CY188" s="223">
        <f t="shared" si="41"/>
        <v>0</v>
      </c>
      <c r="CZ188" s="223">
        <f t="shared" si="41"/>
        <v>0</v>
      </c>
      <c r="DA188" s="223">
        <f t="shared" si="41"/>
        <v>0</v>
      </c>
      <c r="DB188" s="191"/>
      <c r="DC188" s="191"/>
      <c r="DD188" s="191"/>
      <c r="DE188" s="191"/>
      <c r="DF188" s="191"/>
      <c r="DG188" s="191"/>
      <c r="DH188" s="191"/>
      <c r="DI188" s="191"/>
      <c r="DJ188" s="191"/>
      <c r="DK188" s="191"/>
      <c r="DL188" s="191"/>
      <c r="DM188" s="191"/>
      <c r="DN188" s="191"/>
      <c r="DO188" s="191"/>
      <c r="DP188" s="191"/>
      <c r="DQ188" s="191"/>
      <c r="DR188" s="191"/>
      <c r="DS188" s="230" t="str">
        <f t="shared" si="35"/>
        <v>12S</v>
      </c>
      <c r="DT188" s="191"/>
      <c r="DU188" s="191"/>
      <c r="DV188" s="191"/>
      <c r="DW188" s="191"/>
      <c r="DX188" s="191"/>
      <c r="DY188" s="191"/>
      <c r="DZ188" s="191"/>
      <c r="EA188" s="231" t="str">
        <f>IF($C$111=$B$112,BO$121,IF($C$111=$B$113,BO$122,IF($C$111=$B$114,BO$123,"")))</f>
        <v>37E</v>
      </c>
      <c r="EB188" s="191"/>
      <c r="EC188" s="191"/>
      <c r="ED188" s="191"/>
      <c r="EE188" s="191"/>
      <c r="EF188" s="191"/>
      <c r="EG188" s="191"/>
      <c r="EH188" s="191"/>
      <c r="EI188" s="191"/>
    </row>
    <row r="189" spans="1:139" x14ac:dyDescent="0.35">
      <c r="A189" s="191">
        <f t="shared" si="17"/>
        <v>0</v>
      </c>
      <c r="B189" s="191">
        <f t="shared" si="19"/>
        <v>63</v>
      </c>
      <c r="C189" s="191"/>
      <c r="D189" s="191" t="s">
        <v>413</v>
      </c>
      <c r="E189" s="191" t="s">
        <v>390</v>
      </c>
      <c r="F189" s="191"/>
      <c r="G189" s="223">
        <f t="shared" si="44"/>
        <v>0</v>
      </c>
      <c r="H189" s="223">
        <f t="shared" si="44"/>
        <v>0</v>
      </c>
      <c r="I189" s="223">
        <f t="shared" si="44"/>
        <v>0</v>
      </c>
      <c r="J189" s="223">
        <f t="shared" si="44"/>
        <v>0</v>
      </c>
      <c r="K189" s="223">
        <f t="shared" si="44"/>
        <v>0</v>
      </c>
      <c r="L189" s="223">
        <f t="shared" si="44"/>
        <v>0</v>
      </c>
      <c r="M189" s="223">
        <f t="shared" si="44"/>
        <v>0</v>
      </c>
      <c r="N189" s="223">
        <f t="shared" si="44"/>
        <v>0</v>
      </c>
      <c r="O189" s="223">
        <f t="shared" si="44"/>
        <v>0</v>
      </c>
      <c r="P189" s="223">
        <f t="shared" si="44"/>
        <v>0</v>
      </c>
      <c r="Q189" s="223">
        <f t="shared" si="44"/>
        <v>0</v>
      </c>
      <c r="R189" s="223">
        <f t="shared" si="44"/>
        <v>0</v>
      </c>
      <c r="S189" s="223">
        <f t="shared" si="44"/>
        <v>0</v>
      </c>
      <c r="T189" s="223">
        <f t="shared" si="44"/>
        <v>0</v>
      </c>
      <c r="U189" s="223">
        <f t="shared" si="44"/>
        <v>0</v>
      </c>
      <c r="V189" s="223">
        <f t="shared" si="44"/>
        <v>0</v>
      </c>
      <c r="W189" s="223">
        <f t="shared" si="43"/>
        <v>0</v>
      </c>
      <c r="X189" s="223">
        <f t="shared" si="43"/>
        <v>0</v>
      </c>
      <c r="Y189" s="223">
        <f t="shared" si="43"/>
        <v>0</v>
      </c>
      <c r="Z189" s="223">
        <f t="shared" si="43"/>
        <v>0</v>
      </c>
      <c r="AA189" s="223">
        <f t="shared" si="43"/>
        <v>0</v>
      </c>
      <c r="AB189" s="223">
        <f t="shared" si="43"/>
        <v>0</v>
      </c>
      <c r="AC189" s="223">
        <f t="shared" si="43"/>
        <v>0</v>
      </c>
      <c r="AD189" s="223">
        <f t="shared" si="43"/>
        <v>0</v>
      </c>
      <c r="AE189" s="238">
        <f t="shared" si="43"/>
        <v>0</v>
      </c>
      <c r="AF189" s="238">
        <f t="shared" si="43"/>
        <v>0</v>
      </c>
      <c r="AG189" s="238">
        <f t="shared" si="43"/>
        <v>0</v>
      </c>
      <c r="AH189" s="239">
        <f t="shared" si="43"/>
        <v>0</v>
      </c>
      <c r="AI189" s="227">
        <f t="shared" si="43"/>
        <v>0</v>
      </c>
      <c r="AJ189" s="227">
        <f t="shared" si="43"/>
        <v>0</v>
      </c>
      <c r="AK189" s="227">
        <f t="shared" si="43"/>
        <v>0</v>
      </c>
      <c r="AL189" s="227">
        <f t="shared" si="43"/>
        <v>0</v>
      </c>
      <c r="AM189" s="227">
        <f t="shared" ref="AM189:BB204" si="45">MIN(AM$125,$A189)</f>
        <v>0</v>
      </c>
      <c r="AN189" s="227">
        <f t="shared" si="45"/>
        <v>0</v>
      </c>
      <c r="AO189" s="240">
        <f t="shared" si="45"/>
        <v>0</v>
      </c>
      <c r="AP189" s="240">
        <f t="shared" si="45"/>
        <v>0</v>
      </c>
      <c r="AQ189" s="240">
        <f t="shared" si="45"/>
        <v>0</v>
      </c>
      <c r="AR189" s="240">
        <f t="shared" si="45"/>
        <v>0</v>
      </c>
      <c r="AS189" s="240">
        <f t="shared" si="45"/>
        <v>0</v>
      </c>
      <c r="AT189" s="240">
        <f t="shared" si="45"/>
        <v>0</v>
      </c>
      <c r="AU189" s="240">
        <f t="shared" si="45"/>
        <v>0</v>
      </c>
      <c r="AV189" s="242">
        <f t="shared" si="45"/>
        <v>0</v>
      </c>
      <c r="AW189" s="242">
        <f t="shared" si="45"/>
        <v>0</v>
      </c>
      <c r="AX189" s="233">
        <f t="shared" si="45"/>
        <v>0</v>
      </c>
      <c r="AY189" s="233">
        <f t="shared" si="45"/>
        <v>0</v>
      </c>
      <c r="AZ189" s="233">
        <f t="shared" si="45"/>
        <v>0</v>
      </c>
      <c r="BA189" s="233">
        <f t="shared" si="45"/>
        <v>0</v>
      </c>
      <c r="BB189" s="233">
        <f t="shared" si="45"/>
        <v>0</v>
      </c>
      <c r="BC189" s="233">
        <f t="shared" ref="BC189:BR204" si="46">MIN(BC$125,$A189)</f>
        <v>0</v>
      </c>
      <c r="BD189" s="232">
        <f t="shared" si="46"/>
        <v>0</v>
      </c>
      <c r="BE189" s="232">
        <f t="shared" si="46"/>
        <v>0</v>
      </c>
      <c r="BF189" s="232">
        <f t="shared" si="46"/>
        <v>0</v>
      </c>
      <c r="BG189" s="232">
        <f t="shared" si="46"/>
        <v>0</v>
      </c>
      <c r="BH189" s="232">
        <f t="shared" si="46"/>
        <v>0</v>
      </c>
      <c r="BI189" s="232">
        <f t="shared" si="46"/>
        <v>0</v>
      </c>
      <c r="BJ189" s="232">
        <f t="shared" si="46"/>
        <v>0</v>
      </c>
      <c r="BK189" s="232">
        <f t="shared" si="46"/>
        <v>0</v>
      </c>
      <c r="BL189" s="232">
        <f t="shared" si="46"/>
        <v>0</v>
      </c>
      <c r="BM189" s="232">
        <f t="shared" si="46"/>
        <v>0</v>
      </c>
      <c r="BN189" s="232">
        <f t="shared" si="46"/>
        <v>0</v>
      </c>
      <c r="BO189" s="232">
        <f t="shared" si="46"/>
        <v>0</v>
      </c>
      <c r="BP189" s="232">
        <f t="shared" si="46"/>
        <v>0</v>
      </c>
      <c r="BQ189" s="232">
        <f t="shared" si="46"/>
        <v>0</v>
      </c>
      <c r="BR189" s="232">
        <f t="shared" si="46"/>
        <v>0</v>
      </c>
      <c r="BS189" s="232">
        <f t="shared" ref="BS189:CH204" si="47">MIN(BS$125,$A189)</f>
        <v>0</v>
      </c>
      <c r="BT189" s="232">
        <f t="shared" si="47"/>
        <v>0</v>
      </c>
      <c r="BU189" s="241">
        <f t="shared" si="47"/>
        <v>0</v>
      </c>
      <c r="BV189" s="241">
        <f t="shared" si="47"/>
        <v>0</v>
      </c>
      <c r="BW189" s="241">
        <f t="shared" si="47"/>
        <v>0</v>
      </c>
      <c r="BX189" s="232">
        <f t="shared" si="47"/>
        <v>0</v>
      </c>
      <c r="BY189" s="232">
        <f t="shared" si="47"/>
        <v>0</v>
      </c>
      <c r="BZ189" s="223">
        <f t="shared" si="47"/>
        <v>0</v>
      </c>
      <c r="CA189" s="223">
        <f t="shared" si="47"/>
        <v>0</v>
      </c>
      <c r="CB189" s="223">
        <f t="shared" si="47"/>
        <v>0</v>
      </c>
      <c r="CC189" s="223">
        <f t="shared" si="47"/>
        <v>0</v>
      </c>
      <c r="CD189" s="223">
        <f t="shared" si="47"/>
        <v>0</v>
      </c>
      <c r="CE189" s="223">
        <f t="shared" si="47"/>
        <v>0</v>
      </c>
      <c r="CF189" s="223">
        <f t="shared" si="47"/>
        <v>0</v>
      </c>
      <c r="CG189" s="223">
        <f t="shared" si="47"/>
        <v>0</v>
      </c>
      <c r="CH189" s="223">
        <f t="shared" si="47"/>
        <v>0</v>
      </c>
      <c r="CI189" s="223">
        <f t="shared" ref="CI189:CX204" si="48">MIN(CI$125,$A189)</f>
        <v>0</v>
      </c>
      <c r="CJ189" s="223">
        <f t="shared" si="48"/>
        <v>0</v>
      </c>
      <c r="CK189" s="223">
        <f t="shared" si="48"/>
        <v>0</v>
      </c>
      <c r="CL189" s="223">
        <f t="shared" si="48"/>
        <v>0</v>
      </c>
      <c r="CM189" s="223">
        <f t="shared" si="48"/>
        <v>0</v>
      </c>
      <c r="CN189" s="223">
        <f t="shared" si="48"/>
        <v>0</v>
      </c>
      <c r="CO189" s="223">
        <f t="shared" si="48"/>
        <v>0</v>
      </c>
      <c r="CP189" s="223">
        <f t="shared" si="48"/>
        <v>0</v>
      </c>
      <c r="CQ189" s="223">
        <f t="shared" si="48"/>
        <v>0</v>
      </c>
      <c r="CR189" s="223">
        <f t="shared" si="48"/>
        <v>0</v>
      </c>
      <c r="CS189" s="223">
        <f t="shared" si="48"/>
        <v>0</v>
      </c>
      <c r="CT189" s="223">
        <f t="shared" si="48"/>
        <v>0</v>
      </c>
      <c r="CU189" s="223">
        <f t="shared" si="48"/>
        <v>0</v>
      </c>
      <c r="CV189" s="223">
        <f t="shared" si="48"/>
        <v>0</v>
      </c>
      <c r="CW189" s="223">
        <f t="shared" si="48"/>
        <v>0</v>
      </c>
      <c r="CX189" s="223">
        <f t="shared" si="41"/>
        <v>0</v>
      </c>
      <c r="CY189" s="223">
        <f t="shared" si="41"/>
        <v>0</v>
      </c>
      <c r="CZ189" s="223">
        <f t="shared" si="41"/>
        <v>0</v>
      </c>
      <c r="DA189" s="223">
        <f t="shared" si="41"/>
        <v>0</v>
      </c>
      <c r="DB189" s="191"/>
      <c r="DC189" s="191"/>
      <c r="DD189" s="191"/>
      <c r="DE189" s="191"/>
      <c r="DF189" s="191"/>
      <c r="DG189" s="191"/>
      <c r="DH189" s="191"/>
      <c r="DI189" s="191"/>
      <c r="DJ189" s="191"/>
      <c r="DK189" s="191"/>
      <c r="DL189" s="191"/>
      <c r="DM189" s="191"/>
      <c r="DN189" s="191"/>
      <c r="DO189" s="191"/>
      <c r="DP189" s="191"/>
      <c r="DQ189" s="191"/>
      <c r="DR189" s="191"/>
      <c r="DS189" s="230" t="str">
        <f t="shared" si="35"/>
        <v>13S</v>
      </c>
      <c r="DT189" s="191"/>
      <c r="DU189" s="191"/>
      <c r="DV189" s="191"/>
      <c r="DW189" s="191"/>
      <c r="DX189" s="191"/>
      <c r="DY189" s="191"/>
      <c r="DZ189" s="191"/>
      <c r="EA189" s="231" t="str">
        <f>IF($C$111=$B$112,BP$121,IF($C$111=$B$113,BP$122,IF($C$111=$B$114,BP$123,"")))</f>
        <v>38E</v>
      </c>
      <c r="EB189" s="191"/>
      <c r="EC189" s="191"/>
      <c r="ED189" s="191"/>
      <c r="EE189" s="191"/>
      <c r="EF189" s="191"/>
      <c r="EG189" s="191"/>
      <c r="EH189" s="191"/>
      <c r="EI189" s="191"/>
    </row>
    <row r="190" spans="1:139" x14ac:dyDescent="0.35">
      <c r="A190" s="191">
        <f t="shared" si="17"/>
        <v>0</v>
      </c>
      <c r="B190" s="191">
        <f t="shared" si="19"/>
        <v>64</v>
      </c>
      <c r="C190" s="191"/>
      <c r="D190" s="191" t="s">
        <v>414</v>
      </c>
      <c r="E190" s="191" t="s">
        <v>392</v>
      </c>
      <c r="F190" s="191"/>
      <c r="G190" s="223">
        <f t="shared" si="44"/>
        <v>0</v>
      </c>
      <c r="H190" s="223">
        <f t="shared" si="44"/>
        <v>0</v>
      </c>
      <c r="I190" s="223">
        <f t="shared" si="44"/>
        <v>0</v>
      </c>
      <c r="J190" s="223">
        <f t="shared" si="44"/>
        <v>0</v>
      </c>
      <c r="K190" s="223">
        <f t="shared" si="44"/>
        <v>0</v>
      </c>
      <c r="L190" s="223">
        <f t="shared" si="44"/>
        <v>0</v>
      </c>
      <c r="M190" s="223">
        <f t="shared" si="44"/>
        <v>0</v>
      </c>
      <c r="N190" s="223">
        <f t="shared" si="44"/>
        <v>0</v>
      </c>
      <c r="O190" s="223">
        <f t="shared" si="44"/>
        <v>0</v>
      </c>
      <c r="P190" s="223">
        <f t="shared" si="44"/>
        <v>0</v>
      </c>
      <c r="Q190" s="223">
        <f t="shared" si="44"/>
        <v>0</v>
      </c>
      <c r="R190" s="223">
        <f t="shared" si="44"/>
        <v>0</v>
      </c>
      <c r="S190" s="223">
        <f t="shared" si="44"/>
        <v>0</v>
      </c>
      <c r="T190" s="223">
        <f t="shared" si="44"/>
        <v>0</v>
      </c>
      <c r="U190" s="223">
        <f t="shared" si="44"/>
        <v>0</v>
      </c>
      <c r="V190" s="223">
        <f t="shared" si="44"/>
        <v>0</v>
      </c>
      <c r="W190" s="223">
        <f t="shared" si="43"/>
        <v>0</v>
      </c>
      <c r="X190" s="223">
        <f t="shared" si="43"/>
        <v>0</v>
      </c>
      <c r="Y190" s="223">
        <f t="shared" si="43"/>
        <v>0</v>
      </c>
      <c r="Z190" s="223">
        <f t="shared" si="43"/>
        <v>0</v>
      </c>
      <c r="AA190" s="223">
        <f t="shared" si="43"/>
        <v>0</v>
      </c>
      <c r="AB190" s="223">
        <f t="shared" si="43"/>
        <v>0</v>
      </c>
      <c r="AC190" s="238">
        <f t="shared" si="43"/>
        <v>0</v>
      </c>
      <c r="AD190" s="238">
        <f t="shared" si="43"/>
        <v>0</v>
      </c>
      <c r="AE190" s="238">
        <f t="shared" si="43"/>
        <v>0</v>
      </c>
      <c r="AF190" s="238">
        <f t="shared" si="43"/>
        <v>0</v>
      </c>
      <c r="AG190" s="239">
        <f t="shared" si="43"/>
        <v>0</v>
      </c>
      <c r="AH190" s="239">
        <f t="shared" si="43"/>
        <v>0</v>
      </c>
      <c r="AI190" s="227">
        <f t="shared" si="43"/>
        <v>0</v>
      </c>
      <c r="AJ190" s="227">
        <f t="shared" si="43"/>
        <v>0</v>
      </c>
      <c r="AK190" s="227">
        <f t="shared" si="43"/>
        <v>0</v>
      </c>
      <c r="AL190" s="227">
        <f t="shared" si="43"/>
        <v>0</v>
      </c>
      <c r="AM190" s="227">
        <f t="shared" si="45"/>
        <v>0</v>
      </c>
      <c r="AN190" s="227">
        <f t="shared" si="45"/>
        <v>0</v>
      </c>
      <c r="AO190" s="227">
        <f t="shared" si="45"/>
        <v>0</v>
      </c>
      <c r="AP190" s="240">
        <f t="shared" si="45"/>
        <v>0</v>
      </c>
      <c r="AQ190" s="240">
        <f t="shared" si="45"/>
        <v>0</v>
      </c>
      <c r="AR190" s="240">
        <f t="shared" si="45"/>
        <v>0</v>
      </c>
      <c r="AS190" s="240">
        <f t="shared" si="45"/>
        <v>0</v>
      </c>
      <c r="AT190" s="240">
        <f t="shared" si="45"/>
        <v>0</v>
      </c>
      <c r="AU190" s="240">
        <f t="shared" si="45"/>
        <v>0</v>
      </c>
      <c r="AV190" s="242">
        <f t="shared" si="45"/>
        <v>0</v>
      </c>
      <c r="AW190" s="242">
        <f t="shared" si="45"/>
        <v>0</v>
      </c>
      <c r="AX190" s="242">
        <f t="shared" si="45"/>
        <v>0</v>
      </c>
      <c r="AY190" s="233">
        <f t="shared" si="45"/>
        <v>0</v>
      </c>
      <c r="AZ190" s="233">
        <f t="shared" si="45"/>
        <v>0</v>
      </c>
      <c r="BA190" s="233">
        <f t="shared" si="45"/>
        <v>0</v>
      </c>
      <c r="BB190" s="233">
        <f t="shared" si="45"/>
        <v>0</v>
      </c>
      <c r="BC190" s="233">
        <f t="shared" si="46"/>
        <v>0</v>
      </c>
      <c r="BD190" s="233">
        <f t="shared" si="46"/>
        <v>0</v>
      </c>
      <c r="BE190" s="232">
        <f t="shared" si="46"/>
        <v>0</v>
      </c>
      <c r="BF190" s="232">
        <f t="shared" si="46"/>
        <v>0</v>
      </c>
      <c r="BG190" s="232">
        <f t="shared" si="46"/>
        <v>0</v>
      </c>
      <c r="BH190" s="232">
        <f t="shared" si="46"/>
        <v>0</v>
      </c>
      <c r="BI190" s="232">
        <f t="shared" si="46"/>
        <v>0</v>
      </c>
      <c r="BJ190" s="232">
        <f t="shared" si="46"/>
        <v>0</v>
      </c>
      <c r="BK190" s="232">
        <f t="shared" si="46"/>
        <v>0</v>
      </c>
      <c r="BL190" s="232">
        <f t="shared" si="46"/>
        <v>0</v>
      </c>
      <c r="BM190" s="232">
        <f t="shared" si="46"/>
        <v>0</v>
      </c>
      <c r="BN190" s="232">
        <f t="shared" si="46"/>
        <v>0</v>
      </c>
      <c r="BO190" s="232">
        <f t="shared" si="46"/>
        <v>0</v>
      </c>
      <c r="BP190" s="232">
        <f t="shared" si="46"/>
        <v>0</v>
      </c>
      <c r="BQ190" s="232">
        <f t="shared" si="46"/>
        <v>0</v>
      </c>
      <c r="BR190" s="232">
        <f t="shared" si="46"/>
        <v>0</v>
      </c>
      <c r="BS190" s="232">
        <f t="shared" si="47"/>
        <v>0</v>
      </c>
      <c r="BT190" s="232">
        <f t="shared" si="47"/>
        <v>0</v>
      </c>
      <c r="BU190" s="232">
        <f t="shared" si="47"/>
        <v>0</v>
      </c>
      <c r="BV190" s="241">
        <f t="shared" si="47"/>
        <v>0</v>
      </c>
      <c r="BW190" s="241">
        <f t="shared" si="47"/>
        <v>0</v>
      </c>
      <c r="BX190" s="241">
        <f t="shared" si="47"/>
        <v>0</v>
      </c>
      <c r="BY190" s="241">
        <f t="shared" si="47"/>
        <v>0</v>
      </c>
      <c r="BZ190" s="232">
        <f t="shared" si="47"/>
        <v>0</v>
      </c>
      <c r="CA190" s="232">
        <f t="shared" si="47"/>
        <v>0</v>
      </c>
      <c r="CB190" s="223">
        <f t="shared" si="47"/>
        <v>0</v>
      </c>
      <c r="CC190" s="223">
        <f t="shared" si="47"/>
        <v>0</v>
      </c>
      <c r="CD190" s="223">
        <f t="shared" si="47"/>
        <v>0</v>
      </c>
      <c r="CE190" s="223">
        <f t="shared" si="47"/>
        <v>0</v>
      </c>
      <c r="CF190" s="223">
        <f t="shared" si="47"/>
        <v>0</v>
      </c>
      <c r="CG190" s="223">
        <f t="shared" si="47"/>
        <v>0</v>
      </c>
      <c r="CH190" s="223">
        <f t="shared" si="47"/>
        <v>0</v>
      </c>
      <c r="CI190" s="223">
        <f t="shared" si="48"/>
        <v>0</v>
      </c>
      <c r="CJ190" s="223">
        <f t="shared" si="48"/>
        <v>0</v>
      </c>
      <c r="CK190" s="223">
        <f t="shared" si="48"/>
        <v>0</v>
      </c>
      <c r="CL190" s="223">
        <f t="shared" si="48"/>
        <v>0</v>
      </c>
      <c r="CM190" s="223">
        <f t="shared" si="48"/>
        <v>0</v>
      </c>
      <c r="CN190" s="223">
        <f t="shared" si="48"/>
        <v>0</v>
      </c>
      <c r="CO190" s="223">
        <f t="shared" si="48"/>
        <v>0</v>
      </c>
      <c r="CP190" s="223">
        <f t="shared" si="48"/>
        <v>0</v>
      </c>
      <c r="CQ190" s="223">
        <f t="shared" si="48"/>
        <v>0</v>
      </c>
      <c r="CR190" s="223">
        <f t="shared" si="48"/>
        <v>0</v>
      </c>
      <c r="CS190" s="223">
        <f t="shared" si="48"/>
        <v>0</v>
      </c>
      <c r="CT190" s="223">
        <f t="shared" si="48"/>
        <v>0</v>
      </c>
      <c r="CU190" s="223">
        <f t="shared" si="48"/>
        <v>0</v>
      </c>
      <c r="CV190" s="223">
        <f t="shared" si="48"/>
        <v>0</v>
      </c>
      <c r="CW190" s="223">
        <f t="shared" si="48"/>
        <v>0</v>
      </c>
      <c r="CX190" s="223">
        <f t="shared" si="41"/>
        <v>0</v>
      </c>
      <c r="CY190" s="223">
        <f t="shared" si="41"/>
        <v>0</v>
      </c>
      <c r="CZ190" s="223">
        <f t="shared" si="41"/>
        <v>0</v>
      </c>
      <c r="DA190" s="223">
        <f t="shared" si="41"/>
        <v>0</v>
      </c>
      <c r="DB190" s="191"/>
      <c r="DC190" s="191"/>
      <c r="DD190" s="191"/>
      <c r="DE190" s="191"/>
      <c r="DF190" s="191"/>
      <c r="DG190" s="191"/>
      <c r="DH190" s="191"/>
      <c r="DI190" s="191"/>
      <c r="DJ190" s="191"/>
      <c r="DK190" s="191"/>
      <c r="DL190" s="191"/>
      <c r="DM190" s="191"/>
      <c r="DN190" s="191"/>
      <c r="DO190" s="191"/>
      <c r="DP190" s="191"/>
      <c r="DQ190" s="191"/>
      <c r="DR190" s="191"/>
      <c r="DS190" s="230" t="str">
        <f t="shared" si="35"/>
        <v>14S</v>
      </c>
      <c r="DT190" s="191"/>
      <c r="DU190" s="191"/>
      <c r="DV190" s="191"/>
      <c r="DW190" s="191"/>
      <c r="DX190" s="191"/>
      <c r="DY190" s="191"/>
      <c r="DZ190" s="191"/>
      <c r="EA190" s="231" t="str">
        <f>IF($C$111=$B$112,BQ$121,IF($C$111=$B$113,BQ$122,IF($C$111=$B$114,BQ$123,"")))</f>
        <v>39E</v>
      </c>
      <c r="EB190" s="191"/>
      <c r="EC190" s="191"/>
      <c r="ED190" s="191"/>
      <c r="EE190" s="191"/>
      <c r="EF190" s="191"/>
      <c r="EG190" s="191"/>
      <c r="EH190" s="191"/>
      <c r="EI190" s="191"/>
    </row>
    <row r="191" spans="1:139" x14ac:dyDescent="0.35">
      <c r="A191" s="191">
        <f t="shared" si="17"/>
        <v>0</v>
      </c>
      <c r="B191" s="191">
        <f t="shared" si="19"/>
        <v>65</v>
      </c>
      <c r="C191" s="191"/>
      <c r="D191" s="191" t="s">
        <v>415</v>
      </c>
      <c r="E191" s="191" t="s">
        <v>394</v>
      </c>
      <c r="F191" s="191"/>
      <c r="G191" s="223">
        <f t="shared" si="44"/>
        <v>0</v>
      </c>
      <c r="H191" s="223">
        <f t="shared" si="44"/>
        <v>0</v>
      </c>
      <c r="I191" s="223">
        <f t="shared" si="44"/>
        <v>0</v>
      </c>
      <c r="J191" s="223">
        <f t="shared" si="44"/>
        <v>0</v>
      </c>
      <c r="K191" s="223">
        <f t="shared" si="44"/>
        <v>0</v>
      </c>
      <c r="L191" s="223">
        <f t="shared" si="44"/>
        <v>0</v>
      </c>
      <c r="M191" s="223">
        <f t="shared" si="44"/>
        <v>0</v>
      </c>
      <c r="N191" s="223">
        <f t="shared" si="44"/>
        <v>0</v>
      </c>
      <c r="O191" s="223">
        <f t="shared" si="44"/>
        <v>0</v>
      </c>
      <c r="P191" s="223">
        <f t="shared" si="44"/>
        <v>0</v>
      </c>
      <c r="Q191" s="223">
        <f t="shared" si="44"/>
        <v>0</v>
      </c>
      <c r="R191" s="223">
        <f t="shared" si="44"/>
        <v>0</v>
      </c>
      <c r="S191" s="223">
        <f t="shared" si="44"/>
        <v>0</v>
      </c>
      <c r="T191" s="223">
        <f t="shared" si="44"/>
        <v>0</v>
      </c>
      <c r="U191" s="223">
        <f t="shared" si="44"/>
        <v>0</v>
      </c>
      <c r="V191" s="223">
        <f t="shared" ref="V191:AK206" si="49">MIN(V$125,$A191)</f>
        <v>0</v>
      </c>
      <c r="W191" s="223">
        <f t="shared" si="49"/>
        <v>0</v>
      </c>
      <c r="X191" s="223">
        <f t="shared" si="49"/>
        <v>0</v>
      </c>
      <c r="Y191" s="223">
        <f t="shared" si="49"/>
        <v>0</v>
      </c>
      <c r="Z191" s="223">
        <f t="shared" si="49"/>
        <v>0</v>
      </c>
      <c r="AA191" s="223">
        <f t="shared" si="49"/>
        <v>0</v>
      </c>
      <c r="AB191" s="223">
        <f t="shared" si="49"/>
        <v>0</v>
      </c>
      <c r="AC191" s="224">
        <f t="shared" si="49"/>
        <v>0</v>
      </c>
      <c r="AD191" s="224">
        <f t="shared" si="49"/>
        <v>0</v>
      </c>
      <c r="AE191" s="239">
        <f t="shared" si="49"/>
        <v>0</v>
      </c>
      <c r="AF191" s="239">
        <f t="shared" si="49"/>
        <v>0</v>
      </c>
      <c r="AG191" s="239">
        <f t="shared" si="49"/>
        <v>0</v>
      </c>
      <c r="AH191" s="239">
        <f t="shared" si="49"/>
        <v>0</v>
      </c>
      <c r="AI191" s="239">
        <f t="shared" si="49"/>
        <v>0</v>
      </c>
      <c r="AJ191" s="227">
        <f t="shared" si="49"/>
        <v>0</v>
      </c>
      <c r="AK191" s="227">
        <f t="shared" si="49"/>
        <v>0</v>
      </c>
      <c r="AL191" s="227">
        <f t="shared" ref="AL191:AL206" si="50">MIN(AL$125,$A191)</f>
        <v>0</v>
      </c>
      <c r="AM191" s="227">
        <f t="shared" si="45"/>
        <v>0</v>
      </c>
      <c r="AN191" s="227">
        <f t="shared" si="45"/>
        <v>0</v>
      </c>
      <c r="AO191" s="227">
        <f t="shared" si="45"/>
        <v>0</v>
      </c>
      <c r="AP191" s="227">
        <f t="shared" si="45"/>
        <v>0</v>
      </c>
      <c r="AQ191" s="240">
        <f t="shared" si="45"/>
        <v>0</v>
      </c>
      <c r="AR191" s="240">
        <f t="shared" si="45"/>
        <v>0</v>
      </c>
      <c r="AS191" s="240">
        <f t="shared" si="45"/>
        <v>0</v>
      </c>
      <c r="AT191" s="240">
        <f t="shared" si="45"/>
        <v>0</v>
      </c>
      <c r="AU191" s="242">
        <f t="shared" si="45"/>
        <v>0</v>
      </c>
      <c r="AV191" s="242">
        <f t="shared" si="45"/>
        <v>0</v>
      </c>
      <c r="AW191" s="242">
        <f t="shared" si="45"/>
        <v>0</v>
      </c>
      <c r="AX191" s="242">
        <f t="shared" si="45"/>
        <v>0</v>
      </c>
      <c r="AY191" s="242">
        <f t="shared" si="45"/>
        <v>0</v>
      </c>
      <c r="AZ191" s="233">
        <f t="shared" si="45"/>
        <v>0</v>
      </c>
      <c r="BA191" s="233">
        <f t="shared" si="45"/>
        <v>0</v>
      </c>
      <c r="BB191" s="233">
        <f t="shared" si="45"/>
        <v>0</v>
      </c>
      <c r="BC191" s="233">
        <f t="shared" si="46"/>
        <v>0</v>
      </c>
      <c r="BD191" s="233">
        <f t="shared" si="46"/>
        <v>0</v>
      </c>
      <c r="BE191" s="233">
        <f t="shared" si="46"/>
        <v>0</v>
      </c>
      <c r="BF191" s="232">
        <f t="shared" si="46"/>
        <v>0</v>
      </c>
      <c r="BG191" s="232">
        <f t="shared" si="46"/>
        <v>0</v>
      </c>
      <c r="BH191" s="232">
        <f t="shared" si="46"/>
        <v>0</v>
      </c>
      <c r="BI191" s="232">
        <f t="shared" si="46"/>
        <v>0</v>
      </c>
      <c r="BJ191" s="232">
        <f t="shared" si="46"/>
        <v>0</v>
      </c>
      <c r="BK191" s="232">
        <f t="shared" si="46"/>
        <v>0</v>
      </c>
      <c r="BL191" s="232">
        <f t="shared" si="46"/>
        <v>0</v>
      </c>
      <c r="BM191" s="232">
        <f t="shared" si="46"/>
        <v>0</v>
      </c>
      <c r="BN191" s="232">
        <f t="shared" si="46"/>
        <v>0</v>
      </c>
      <c r="BO191" s="232">
        <f t="shared" si="46"/>
        <v>0</v>
      </c>
      <c r="BP191" s="232">
        <f t="shared" si="46"/>
        <v>0</v>
      </c>
      <c r="BQ191" s="232">
        <f t="shared" si="46"/>
        <v>0</v>
      </c>
      <c r="BR191" s="232">
        <f t="shared" si="46"/>
        <v>0</v>
      </c>
      <c r="BS191" s="232">
        <f t="shared" si="47"/>
        <v>0</v>
      </c>
      <c r="BT191" s="232">
        <f t="shared" si="47"/>
        <v>0</v>
      </c>
      <c r="BU191" s="232">
        <f t="shared" si="47"/>
        <v>0</v>
      </c>
      <c r="BV191" s="241">
        <f t="shared" si="47"/>
        <v>0</v>
      </c>
      <c r="BW191" s="232">
        <f t="shared" si="47"/>
        <v>0</v>
      </c>
      <c r="BX191" s="241">
        <f t="shared" si="47"/>
        <v>0</v>
      </c>
      <c r="BY191" s="241">
        <f t="shared" si="47"/>
        <v>0</v>
      </c>
      <c r="BZ191" s="232">
        <f t="shared" si="47"/>
        <v>0</v>
      </c>
      <c r="CA191" s="232">
        <f t="shared" si="47"/>
        <v>0</v>
      </c>
      <c r="CB191" s="232">
        <f t="shared" si="47"/>
        <v>0</v>
      </c>
      <c r="CC191" s="243">
        <f t="shared" si="47"/>
        <v>0</v>
      </c>
      <c r="CD191" s="223">
        <f t="shared" si="47"/>
        <v>0</v>
      </c>
      <c r="CE191" s="223">
        <f t="shared" si="47"/>
        <v>0</v>
      </c>
      <c r="CF191" s="223">
        <f t="shared" si="47"/>
        <v>0</v>
      </c>
      <c r="CG191" s="223">
        <f t="shared" si="47"/>
        <v>0</v>
      </c>
      <c r="CH191" s="223">
        <f t="shared" si="47"/>
        <v>0</v>
      </c>
      <c r="CI191" s="223">
        <f t="shared" si="48"/>
        <v>0</v>
      </c>
      <c r="CJ191" s="223">
        <f t="shared" si="48"/>
        <v>0</v>
      </c>
      <c r="CK191" s="223">
        <f t="shared" si="48"/>
        <v>0</v>
      </c>
      <c r="CL191" s="223">
        <f t="shared" si="48"/>
        <v>0</v>
      </c>
      <c r="CM191" s="223">
        <f t="shared" si="48"/>
        <v>0</v>
      </c>
      <c r="CN191" s="223">
        <f t="shared" si="48"/>
        <v>0</v>
      </c>
      <c r="CO191" s="223">
        <f t="shared" si="48"/>
        <v>0</v>
      </c>
      <c r="CP191" s="223">
        <f t="shared" si="48"/>
        <v>0</v>
      </c>
      <c r="CQ191" s="223">
        <f t="shared" si="48"/>
        <v>0</v>
      </c>
      <c r="CR191" s="223">
        <f t="shared" si="48"/>
        <v>0</v>
      </c>
      <c r="CS191" s="223">
        <f t="shared" si="48"/>
        <v>0</v>
      </c>
      <c r="CT191" s="223">
        <f t="shared" si="48"/>
        <v>0</v>
      </c>
      <c r="CU191" s="223">
        <f t="shared" si="48"/>
        <v>0</v>
      </c>
      <c r="CV191" s="223">
        <f t="shared" si="48"/>
        <v>0</v>
      </c>
      <c r="CW191" s="223">
        <f t="shared" si="48"/>
        <v>0</v>
      </c>
      <c r="CX191" s="223">
        <f t="shared" si="41"/>
        <v>0</v>
      </c>
      <c r="CY191" s="223">
        <f t="shared" si="41"/>
        <v>0</v>
      </c>
      <c r="CZ191" s="223">
        <f t="shared" si="41"/>
        <v>0</v>
      </c>
      <c r="DA191" s="223">
        <f t="shared" si="41"/>
        <v>0</v>
      </c>
      <c r="DB191" s="191"/>
      <c r="DC191" s="191"/>
      <c r="DD191" s="191"/>
      <c r="DE191" s="191"/>
      <c r="DF191" s="191"/>
      <c r="DG191" s="191"/>
      <c r="DH191" s="191"/>
      <c r="DI191" s="191"/>
      <c r="DJ191" s="191"/>
      <c r="DK191" s="191"/>
      <c r="DL191" s="191"/>
      <c r="DM191" s="191"/>
      <c r="DN191" s="191"/>
      <c r="DO191" s="191"/>
      <c r="DP191" s="191"/>
      <c r="DQ191" s="191"/>
      <c r="DR191" s="191"/>
      <c r="DS191" s="230" t="str">
        <f t="shared" si="35"/>
        <v>15S</v>
      </c>
      <c r="DT191" s="191"/>
      <c r="DU191" s="191"/>
      <c r="DV191" s="191"/>
      <c r="DW191" s="191"/>
      <c r="DX191" s="191"/>
      <c r="DY191" s="191"/>
      <c r="DZ191" s="191"/>
      <c r="EA191" s="231" t="str">
        <f>IF($C$111=$B$112,BR$121,IF($C$111=$B$113,BR$122,IF($C$111=$B$114,BR$123,"")))</f>
        <v>40E</v>
      </c>
      <c r="EB191" s="191"/>
      <c r="EC191" s="191"/>
      <c r="ED191" s="191"/>
      <c r="EE191" s="191"/>
      <c r="EF191" s="191"/>
      <c r="EG191" s="191"/>
      <c r="EH191" s="191"/>
      <c r="EI191" s="191"/>
    </row>
    <row r="192" spans="1:139" x14ac:dyDescent="0.35">
      <c r="A192" s="191">
        <f t="shared" ref="A192:A237" si="51">IF($D$111=B192,1,0)</f>
        <v>0</v>
      </c>
      <c r="B192" s="191">
        <f t="shared" si="19"/>
        <v>66</v>
      </c>
      <c r="C192" s="191"/>
      <c r="D192" s="191" t="s">
        <v>416</v>
      </c>
      <c r="E192" s="191" t="s">
        <v>396</v>
      </c>
      <c r="F192" s="191"/>
      <c r="G192" s="223">
        <f t="shared" ref="G192:V207" si="52">MIN(G$125,$A192)</f>
        <v>0</v>
      </c>
      <c r="H192" s="223">
        <f t="shared" si="52"/>
        <v>0</v>
      </c>
      <c r="I192" s="223">
        <f t="shared" si="52"/>
        <v>0</v>
      </c>
      <c r="J192" s="223">
        <f t="shared" si="52"/>
        <v>0</v>
      </c>
      <c r="K192" s="223">
        <f t="shared" si="52"/>
        <v>0</v>
      </c>
      <c r="L192" s="223">
        <f t="shared" si="52"/>
        <v>0</v>
      </c>
      <c r="M192" s="223">
        <f t="shared" si="52"/>
        <v>0</v>
      </c>
      <c r="N192" s="223">
        <f t="shared" si="52"/>
        <v>0</v>
      </c>
      <c r="O192" s="223">
        <f t="shared" si="52"/>
        <v>0</v>
      </c>
      <c r="P192" s="223">
        <f t="shared" si="52"/>
        <v>0</v>
      </c>
      <c r="Q192" s="223">
        <f t="shared" si="52"/>
        <v>0</v>
      </c>
      <c r="R192" s="223">
        <f t="shared" si="52"/>
        <v>0</v>
      </c>
      <c r="S192" s="223">
        <f t="shared" si="52"/>
        <v>0</v>
      </c>
      <c r="T192" s="223">
        <f t="shared" si="52"/>
        <v>0</v>
      </c>
      <c r="U192" s="223">
        <f t="shared" si="52"/>
        <v>0</v>
      </c>
      <c r="V192" s="223">
        <f t="shared" si="49"/>
        <v>0</v>
      </c>
      <c r="W192" s="223">
        <f t="shared" si="49"/>
        <v>0</v>
      </c>
      <c r="X192" s="223">
        <f t="shared" si="49"/>
        <v>0</v>
      </c>
      <c r="Y192" s="223">
        <f t="shared" si="49"/>
        <v>0</v>
      </c>
      <c r="Z192" s="223">
        <f t="shared" si="49"/>
        <v>0</v>
      </c>
      <c r="AA192" s="223">
        <f t="shared" si="49"/>
        <v>0</v>
      </c>
      <c r="AB192" s="223">
        <f t="shared" si="49"/>
        <v>0</v>
      </c>
      <c r="AC192" s="224">
        <f t="shared" si="49"/>
        <v>0</v>
      </c>
      <c r="AD192" s="224">
        <f t="shared" si="49"/>
        <v>0</v>
      </c>
      <c r="AE192" s="239">
        <f t="shared" si="49"/>
        <v>0</v>
      </c>
      <c r="AF192" s="239">
        <f t="shared" si="49"/>
        <v>0</v>
      </c>
      <c r="AG192" s="239">
        <f t="shared" si="49"/>
        <v>0</v>
      </c>
      <c r="AH192" s="239">
        <f t="shared" si="49"/>
        <v>0</v>
      </c>
      <c r="AI192" s="239">
        <f t="shared" si="49"/>
        <v>0</v>
      </c>
      <c r="AJ192" s="227">
        <f t="shared" si="49"/>
        <v>0</v>
      </c>
      <c r="AK192" s="227">
        <f t="shared" si="49"/>
        <v>0</v>
      </c>
      <c r="AL192" s="227">
        <f t="shared" si="50"/>
        <v>0</v>
      </c>
      <c r="AM192" s="227">
        <f t="shared" si="45"/>
        <v>0</v>
      </c>
      <c r="AN192" s="227">
        <f t="shared" si="45"/>
        <v>0</v>
      </c>
      <c r="AO192" s="227">
        <f t="shared" si="45"/>
        <v>0</v>
      </c>
      <c r="AP192" s="227">
        <f t="shared" si="45"/>
        <v>0</v>
      </c>
      <c r="AQ192" s="227">
        <f t="shared" si="45"/>
        <v>0</v>
      </c>
      <c r="AR192" s="242">
        <f t="shared" si="45"/>
        <v>0</v>
      </c>
      <c r="AS192" s="242">
        <f t="shared" si="45"/>
        <v>0</v>
      </c>
      <c r="AT192" s="242">
        <f t="shared" si="45"/>
        <v>0</v>
      </c>
      <c r="AU192" s="242">
        <f t="shared" si="45"/>
        <v>0</v>
      </c>
      <c r="AV192" s="242">
        <f t="shared" si="45"/>
        <v>0</v>
      </c>
      <c r="AW192" s="242">
        <f t="shared" si="45"/>
        <v>0</v>
      </c>
      <c r="AX192" s="242">
        <f t="shared" si="45"/>
        <v>0</v>
      </c>
      <c r="AY192" s="242">
        <f t="shared" si="45"/>
        <v>0</v>
      </c>
      <c r="AZ192" s="242">
        <f t="shared" si="45"/>
        <v>0</v>
      </c>
      <c r="BA192" s="233">
        <f t="shared" si="45"/>
        <v>0</v>
      </c>
      <c r="BB192" s="233">
        <f t="shared" si="45"/>
        <v>0</v>
      </c>
      <c r="BC192" s="233">
        <f t="shared" si="46"/>
        <v>0</v>
      </c>
      <c r="BD192" s="233">
        <f t="shared" si="46"/>
        <v>0</v>
      </c>
      <c r="BE192" s="233">
        <f t="shared" si="46"/>
        <v>0</v>
      </c>
      <c r="BF192" s="232">
        <f t="shared" si="46"/>
        <v>0</v>
      </c>
      <c r="BG192" s="232">
        <f t="shared" si="46"/>
        <v>0</v>
      </c>
      <c r="BH192" s="232">
        <f t="shared" si="46"/>
        <v>0</v>
      </c>
      <c r="BI192" s="232">
        <f t="shared" si="46"/>
        <v>0</v>
      </c>
      <c r="BJ192" s="232">
        <f t="shared" si="46"/>
        <v>0</v>
      </c>
      <c r="BK192" s="232">
        <f t="shared" si="46"/>
        <v>0</v>
      </c>
      <c r="BL192" s="232">
        <f t="shared" si="46"/>
        <v>0</v>
      </c>
      <c r="BM192" s="232">
        <f t="shared" si="46"/>
        <v>0</v>
      </c>
      <c r="BN192" s="232">
        <f t="shared" si="46"/>
        <v>0</v>
      </c>
      <c r="BO192" s="232">
        <f t="shared" si="46"/>
        <v>0</v>
      </c>
      <c r="BP192" s="232">
        <f t="shared" si="46"/>
        <v>0</v>
      </c>
      <c r="BQ192" s="232">
        <f t="shared" si="46"/>
        <v>0</v>
      </c>
      <c r="BR192" s="232">
        <f t="shared" si="46"/>
        <v>0</v>
      </c>
      <c r="BS192" s="232">
        <f t="shared" si="47"/>
        <v>0</v>
      </c>
      <c r="BT192" s="232">
        <f t="shared" si="47"/>
        <v>0</v>
      </c>
      <c r="BU192" s="232">
        <f t="shared" si="47"/>
        <v>0</v>
      </c>
      <c r="BV192" s="232">
        <f t="shared" si="47"/>
        <v>0</v>
      </c>
      <c r="BW192" s="232">
        <f t="shared" si="47"/>
        <v>0</v>
      </c>
      <c r="BX192" s="241">
        <f t="shared" si="47"/>
        <v>0</v>
      </c>
      <c r="BY192" s="241">
        <f t="shared" si="47"/>
        <v>0</v>
      </c>
      <c r="BZ192" s="241">
        <f t="shared" si="47"/>
        <v>0</v>
      </c>
      <c r="CA192" s="232">
        <f t="shared" si="47"/>
        <v>0</v>
      </c>
      <c r="CB192" s="232">
        <f t="shared" si="47"/>
        <v>0</v>
      </c>
      <c r="CC192" s="243">
        <f t="shared" si="47"/>
        <v>0</v>
      </c>
      <c r="CD192" s="243">
        <f t="shared" si="47"/>
        <v>0</v>
      </c>
      <c r="CE192" s="223">
        <f t="shared" si="47"/>
        <v>0</v>
      </c>
      <c r="CF192" s="223">
        <f t="shared" si="47"/>
        <v>0</v>
      </c>
      <c r="CG192" s="223">
        <f t="shared" si="47"/>
        <v>0</v>
      </c>
      <c r="CH192" s="223">
        <f t="shared" si="47"/>
        <v>0</v>
      </c>
      <c r="CI192" s="223">
        <f t="shared" si="48"/>
        <v>0</v>
      </c>
      <c r="CJ192" s="223">
        <f t="shared" si="48"/>
        <v>0</v>
      </c>
      <c r="CK192" s="223">
        <f t="shared" si="48"/>
        <v>0</v>
      </c>
      <c r="CL192" s="223">
        <f t="shared" si="48"/>
        <v>0</v>
      </c>
      <c r="CM192" s="223">
        <f t="shared" si="48"/>
        <v>0</v>
      </c>
      <c r="CN192" s="223">
        <f t="shared" si="48"/>
        <v>0</v>
      </c>
      <c r="CO192" s="223">
        <f t="shared" si="48"/>
        <v>0</v>
      </c>
      <c r="CP192" s="223">
        <f t="shared" si="48"/>
        <v>0</v>
      </c>
      <c r="CQ192" s="223">
        <f t="shared" si="48"/>
        <v>0</v>
      </c>
      <c r="CR192" s="223">
        <f t="shared" si="48"/>
        <v>0</v>
      </c>
      <c r="CS192" s="223">
        <f t="shared" si="48"/>
        <v>0</v>
      </c>
      <c r="CT192" s="223">
        <f t="shared" si="48"/>
        <v>0</v>
      </c>
      <c r="CU192" s="223">
        <f t="shared" si="48"/>
        <v>0</v>
      </c>
      <c r="CV192" s="223">
        <f t="shared" si="48"/>
        <v>0</v>
      </c>
      <c r="CW192" s="223">
        <f t="shared" si="48"/>
        <v>0</v>
      </c>
      <c r="CX192" s="223">
        <f t="shared" si="41"/>
        <v>0</v>
      </c>
      <c r="CY192" s="223">
        <f t="shared" si="41"/>
        <v>0</v>
      </c>
      <c r="CZ192" s="223">
        <f t="shared" si="41"/>
        <v>0</v>
      </c>
      <c r="DA192" s="223">
        <f t="shared" si="41"/>
        <v>0</v>
      </c>
      <c r="DB192" s="191"/>
      <c r="DC192" s="191"/>
      <c r="DD192" s="191"/>
      <c r="DE192" s="191"/>
      <c r="DF192" s="191"/>
      <c r="DG192" s="191"/>
      <c r="DH192" s="191"/>
      <c r="DI192" s="191"/>
      <c r="DJ192" s="191"/>
      <c r="DK192" s="191"/>
      <c r="DL192" s="191"/>
      <c r="DM192" s="191"/>
      <c r="DN192" s="191"/>
      <c r="DO192" s="191"/>
      <c r="DP192" s="191"/>
      <c r="DQ192" s="191"/>
      <c r="DR192" s="191"/>
      <c r="DS192" s="230" t="str">
        <f t="shared" ref="DS192:DS223" si="53">IF($C$111=$B$112,C191,IF($C$111=$B$113,D191,IF($C$111=$B$114,E191,"")))</f>
        <v>16S</v>
      </c>
      <c r="DT192" s="191"/>
      <c r="DU192" s="191"/>
      <c r="DV192" s="191"/>
      <c r="DW192" s="191"/>
      <c r="DX192" s="191"/>
      <c r="DY192" s="191"/>
      <c r="DZ192" s="191"/>
      <c r="EA192" s="231" t="str">
        <f>IF($C$111=$B$112,BS$121,IF($C$111=$B$113,BS$122,IF($C$111=$B$114,BS$123,"")))</f>
        <v>41E</v>
      </c>
      <c r="EB192" s="191"/>
      <c r="EC192" s="191"/>
      <c r="ED192" s="191"/>
      <c r="EE192" s="191"/>
      <c r="EF192" s="191"/>
      <c r="EG192" s="191"/>
      <c r="EH192" s="191"/>
      <c r="EI192" s="191"/>
    </row>
    <row r="193" spans="1:139" x14ac:dyDescent="0.35">
      <c r="A193" s="191">
        <f t="shared" si="51"/>
        <v>0</v>
      </c>
      <c r="B193" s="191">
        <f t="shared" ref="B193:B237" si="54">B192+1</f>
        <v>67</v>
      </c>
      <c r="C193" s="191"/>
      <c r="D193" s="191" t="s">
        <v>417</v>
      </c>
      <c r="E193" s="191" t="s">
        <v>398</v>
      </c>
      <c r="F193" s="191"/>
      <c r="G193" s="223">
        <f t="shared" si="52"/>
        <v>0</v>
      </c>
      <c r="H193" s="223">
        <f t="shared" si="52"/>
        <v>0</v>
      </c>
      <c r="I193" s="223">
        <f t="shared" si="52"/>
        <v>0</v>
      </c>
      <c r="J193" s="223">
        <f t="shared" si="52"/>
        <v>0</v>
      </c>
      <c r="K193" s="223">
        <f t="shared" si="52"/>
        <v>0</v>
      </c>
      <c r="L193" s="223">
        <f t="shared" si="52"/>
        <v>0</v>
      </c>
      <c r="M193" s="223">
        <f t="shared" si="52"/>
        <v>0</v>
      </c>
      <c r="N193" s="223">
        <f t="shared" si="52"/>
        <v>0</v>
      </c>
      <c r="O193" s="223">
        <f t="shared" si="52"/>
        <v>0</v>
      </c>
      <c r="P193" s="223">
        <f t="shared" si="52"/>
        <v>0</v>
      </c>
      <c r="Q193" s="223">
        <f t="shared" si="52"/>
        <v>0</v>
      </c>
      <c r="R193" s="223">
        <f t="shared" si="52"/>
        <v>0</v>
      </c>
      <c r="S193" s="223">
        <f t="shared" si="52"/>
        <v>0</v>
      </c>
      <c r="T193" s="223">
        <f t="shared" si="52"/>
        <v>0</v>
      </c>
      <c r="U193" s="223">
        <f t="shared" si="52"/>
        <v>0</v>
      </c>
      <c r="V193" s="223">
        <f t="shared" si="49"/>
        <v>0</v>
      </c>
      <c r="W193" s="223">
        <f t="shared" si="49"/>
        <v>0</v>
      </c>
      <c r="X193" s="223">
        <f t="shared" si="49"/>
        <v>0</v>
      </c>
      <c r="Y193" s="223">
        <f t="shared" si="49"/>
        <v>0</v>
      </c>
      <c r="Z193" s="223">
        <f t="shared" si="49"/>
        <v>0</v>
      </c>
      <c r="AA193" s="223">
        <f t="shared" si="49"/>
        <v>0</v>
      </c>
      <c r="AB193" s="223">
        <f t="shared" si="49"/>
        <v>0</v>
      </c>
      <c r="AC193" s="223">
        <f t="shared" si="49"/>
        <v>0</v>
      </c>
      <c r="AD193" s="224">
        <f t="shared" si="49"/>
        <v>0</v>
      </c>
      <c r="AE193" s="224">
        <f t="shared" si="49"/>
        <v>0</v>
      </c>
      <c r="AF193" s="239">
        <f t="shared" si="49"/>
        <v>0</v>
      </c>
      <c r="AG193" s="239">
        <f t="shared" si="49"/>
        <v>0</v>
      </c>
      <c r="AH193" s="239">
        <f t="shared" si="49"/>
        <v>0</v>
      </c>
      <c r="AI193" s="239">
        <f t="shared" si="49"/>
        <v>0</v>
      </c>
      <c r="AJ193" s="233">
        <f t="shared" si="49"/>
        <v>0</v>
      </c>
      <c r="AK193" s="233">
        <f t="shared" si="49"/>
        <v>0</v>
      </c>
      <c r="AL193" s="227">
        <f t="shared" si="50"/>
        <v>0</v>
      </c>
      <c r="AM193" s="227">
        <f t="shared" si="45"/>
        <v>0</v>
      </c>
      <c r="AN193" s="227">
        <f t="shared" si="45"/>
        <v>0</v>
      </c>
      <c r="AO193" s="227">
        <f t="shared" si="45"/>
        <v>0</v>
      </c>
      <c r="AP193" s="227">
        <f t="shared" si="45"/>
        <v>0</v>
      </c>
      <c r="AQ193" s="227">
        <f t="shared" si="45"/>
        <v>0</v>
      </c>
      <c r="AR193" s="227">
        <f t="shared" si="45"/>
        <v>0</v>
      </c>
      <c r="AS193" s="242">
        <f t="shared" si="45"/>
        <v>0</v>
      </c>
      <c r="AT193" s="242">
        <f t="shared" si="45"/>
        <v>0</v>
      </c>
      <c r="AU193" s="242">
        <f t="shared" si="45"/>
        <v>0</v>
      </c>
      <c r="AV193" s="242">
        <f t="shared" si="45"/>
        <v>0</v>
      </c>
      <c r="AW193" s="242">
        <f t="shared" si="45"/>
        <v>0</v>
      </c>
      <c r="AX193" s="242">
        <f t="shared" si="45"/>
        <v>0</v>
      </c>
      <c r="AY193" s="242">
        <f t="shared" si="45"/>
        <v>0</v>
      </c>
      <c r="AZ193" s="242">
        <f t="shared" si="45"/>
        <v>0</v>
      </c>
      <c r="BA193" s="233">
        <f t="shared" si="45"/>
        <v>0</v>
      </c>
      <c r="BB193" s="233">
        <f t="shared" si="45"/>
        <v>0</v>
      </c>
      <c r="BC193" s="233">
        <f t="shared" si="46"/>
        <v>0</v>
      </c>
      <c r="BD193" s="233">
        <f t="shared" si="46"/>
        <v>0</v>
      </c>
      <c r="BE193" s="233">
        <f t="shared" si="46"/>
        <v>0</v>
      </c>
      <c r="BF193" s="233">
        <f t="shared" si="46"/>
        <v>0</v>
      </c>
      <c r="BG193" s="232">
        <f t="shared" si="46"/>
        <v>0</v>
      </c>
      <c r="BH193" s="232">
        <f t="shared" si="46"/>
        <v>0</v>
      </c>
      <c r="BI193" s="232">
        <f t="shared" si="46"/>
        <v>0</v>
      </c>
      <c r="BJ193" s="232">
        <f t="shared" si="46"/>
        <v>0</v>
      </c>
      <c r="BK193" s="232">
        <f t="shared" si="46"/>
        <v>0</v>
      </c>
      <c r="BL193" s="232">
        <f t="shared" si="46"/>
        <v>0</v>
      </c>
      <c r="BM193" s="232">
        <f t="shared" si="46"/>
        <v>0</v>
      </c>
      <c r="BN193" s="232">
        <f t="shared" si="46"/>
        <v>0</v>
      </c>
      <c r="BO193" s="232">
        <f t="shared" si="46"/>
        <v>0</v>
      </c>
      <c r="BP193" s="232">
        <f t="shared" si="46"/>
        <v>0</v>
      </c>
      <c r="BQ193" s="232">
        <f t="shared" si="46"/>
        <v>0</v>
      </c>
      <c r="BR193" s="232">
        <f t="shared" si="46"/>
        <v>0</v>
      </c>
      <c r="BS193" s="232">
        <f t="shared" si="47"/>
        <v>0</v>
      </c>
      <c r="BT193" s="232">
        <f t="shared" si="47"/>
        <v>0</v>
      </c>
      <c r="BU193" s="232">
        <f t="shared" si="47"/>
        <v>0</v>
      </c>
      <c r="BV193" s="232">
        <f t="shared" si="47"/>
        <v>0</v>
      </c>
      <c r="BW193" s="232">
        <f t="shared" si="47"/>
        <v>0</v>
      </c>
      <c r="BX193" s="241">
        <f t="shared" si="47"/>
        <v>0</v>
      </c>
      <c r="BY193" s="241">
        <f t="shared" si="47"/>
        <v>0</v>
      </c>
      <c r="BZ193" s="241">
        <f t="shared" si="47"/>
        <v>0</v>
      </c>
      <c r="CA193" s="232">
        <f t="shared" si="47"/>
        <v>0</v>
      </c>
      <c r="CB193" s="232">
        <f t="shared" si="47"/>
        <v>0</v>
      </c>
      <c r="CC193" s="232">
        <f t="shared" si="47"/>
        <v>0</v>
      </c>
      <c r="CD193" s="243">
        <f t="shared" si="47"/>
        <v>0</v>
      </c>
      <c r="CE193" s="243">
        <f t="shared" si="47"/>
        <v>0</v>
      </c>
      <c r="CF193" s="232">
        <f t="shared" si="47"/>
        <v>0</v>
      </c>
      <c r="CG193" s="223">
        <f t="shared" si="47"/>
        <v>0</v>
      </c>
      <c r="CH193" s="223">
        <f t="shared" si="47"/>
        <v>0</v>
      </c>
      <c r="CI193" s="223">
        <f t="shared" si="48"/>
        <v>0</v>
      </c>
      <c r="CJ193" s="223">
        <f t="shared" si="48"/>
        <v>0</v>
      </c>
      <c r="CK193" s="223">
        <f t="shared" si="48"/>
        <v>0</v>
      </c>
      <c r="CL193" s="223">
        <f t="shared" si="48"/>
        <v>0</v>
      </c>
      <c r="CM193" s="223">
        <f t="shared" si="48"/>
        <v>0</v>
      </c>
      <c r="CN193" s="223">
        <f t="shared" si="48"/>
        <v>0</v>
      </c>
      <c r="CO193" s="223">
        <f t="shared" si="48"/>
        <v>0</v>
      </c>
      <c r="CP193" s="223">
        <f t="shared" si="48"/>
        <v>0</v>
      </c>
      <c r="CQ193" s="223">
        <f t="shared" si="48"/>
        <v>0</v>
      </c>
      <c r="CR193" s="223">
        <f t="shared" si="48"/>
        <v>0</v>
      </c>
      <c r="CS193" s="223">
        <f t="shared" si="48"/>
        <v>0</v>
      </c>
      <c r="CT193" s="223">
        <f t="shared" si="48"/>
        <v>0</v>
      </c>
      <c r="CU193" s="223">
        <f t="shared" si="48"/>
        <v>0</v>
      </c>
      <c r="CV193" s="223">
        <f t="shared" si="48"/>
        <v>0</v>
      </c>
      <c r="CW193" s="223">
        <f t="shared" si="48"/>
        <v>0</v>
      </c>
      <c r="CX193" s="223">
        <f t="shared" si="48"/>
        <v>0</v>
      </c>
      <c r="CY193" s="223">
        <f t="shared" ref="CY193:DA212" si="55">MIN(CY$125,$A193)</f>
        <v>0</v>
      </c>
      <c r="CZ193" s="223">
        <f t="shared" si="55"/>
        <v>0</v>
      </c>
      <c r="DA193" s="223">
        <f t="shared" si="55"/>
        <v>0</v>
      </c>
      <c r="DB193" s="191"/>
      <c r="DC193" s="191"/>
      <c r="DD193" s="191"/>
      <c r="DE193" s="191"/>
      <c r="DF193" s="191"/>
      <c r="DG193" s="191"/>
      <c r="DH193" s="191"/>
      <c r="DI193" s="191"/>
      <c r="DJ193" s="191"/>
      <c r="DK193" s="191"/>
      <c r="DL193" s="191"/>
      <c r="DM193" s="191"/>
      <c r="DN193" s="191"/>
      <c r="DO193" s="191"/>
      <c r="DP193" s="191"/>
      <c r="DQ193" s="191"/>
      <c r="DR193" s="191"/>
      <c r="DS193" s="230" t="str">
        <f t="shared" si="53"/>
        <v>17S</v>
      </c>
      <c r="DT193" s="191"/>
      <c r="DU193" s="191"/>
      <c r="DV193" s="191"/>
      <c r="DW193" s="191"/>
      <c r="DX193" s="191"/>
      <c r="DY193" s="191"/>
      <c r="DZ193" s="191"/>
      <c r="EA193" s="231" t="str">
        <f>IF($C$111=$B$112,BT$121,IF($C$111=$B$113,BT$122,IF($C$111=$B$114,BT$123,"")))</f>
        <v>42E</v>
      </c>
      <c r="EB193" s="191"/>
      <c r="EC193" s="191"/>
      <c r="ED193" s="191"/>
      <c r="EE193" s="191"/>
      <c r="EF193" s="191"/>
      <c r="EG193" s="191"/>
      <c r="EH193" s="191"/>
      <c r="EI193" s="191"/>
    </row>
    <row r="194" spans="1:139" x14ac:dyDescent="0.35">
      <c r="A194" s="191">
        <f t="shared" si="51"/>
        <v>0</v>
      </c>
      <c r="B194" s="191">
        <f t="shared" si="54"/>
        <v>68</v>
      </c>
      <c r="C194" s="191"/>
      <c r="D194" s="191" t="s">
        <v>418</v>
      </c>
      <c r="E194" s="191" t="s">
        <v>400</v>
      </c>
      <c r="F194" s="191"/>
      <c r="G194" s="223">
        <f t="shared" si="52"/>
        <v>0</v>
      </c>
      <c r="H194" s="223">
        <f t="shared" si="52"/>
        <v>0</v>
      </c>
      <c r="I194" s="223">
        <f t="shared" si="52"/>
        <v>0</v>
      </c>
      <c r="J194" s="223">
        <f t="shared" si="52"/>
        <v>0</v>
      </c>
      <c r="K194" s="223">
        <f t="shared" si="52"/>
        <v>0</v>
      </c>
      <c r="L194" s="223">
        <f t="shared" si="52"/>
        <v>0</v>
      </c>
      <c r="M194" s="223">
        <f t="shared" si="52"/>
        <v>0</v>
      </c>
      <c r="N194" s="223">
        <f t="shared" si="52"/>
        <v>0</v>
      </c>
      <c r="O194" s="223">
        <f t="shared" si="52"/>
        <v>0</v>
      </c>
      <c r="P194" s="223">
        <f t="shared" si="52"/>
        <v>0</v>
      </c>
      <c r="Q194" s="223">
        <f t="shared" si="52"/>
        <v>0</v>
      </c>
      <c r="R194" s="223">
        <f t="shared" si="52"/>
        <v>0</v>
      </c>
      <c r="S194" s="223">
        <f t="shared" si="52"/>
        <v>0</v>
      </c>
      <c r="T194" s="223">
        <f t="shared" si="52"/>
        <v>0</v>
      </c>
      <c r="U194" s="223">
        <f t="shared" si="52"/>
        <v>0</v>
      </c>
      <c r="V194" s="223">
        <f t="shared" si="49"/>
        <v>0</v>
      </c>
      <c r="W194" s="223">
        <f t="shared" si="49"/>
        <v>0</v>
      </c>
      <c r="X194" s="223">
        <f t="shared" si="49"/>
        <v>0</v>
      </c>
      <c r="Y194" s="223">
        <f t="shared" si="49"/>
        <v>0</v>
      </c>
      <c r="Z194" s="223">
        <f t="shared" si="49"/>
        <v>0</v>
      </c>
      <c r="AA194" s="223">
        <f t="shared" si="49"/>
        <v>0</v>
      </c>
      <c r="AB194" s="223">
        <f t="shared" si="49"/>
        <v>0</v>
      </c>
      <c r="AC194" s="223">
        <f t="shared" si="49"/>
        <v>0</v>
      </c>
      <c r="AD194" s="223">
        <f t="shared" si="49"/>
        <v>0</v>
      </c>
      <c r="AE194" s="224">
        <f t="shared" si="49"/>
        <v>0</v>
      </c>
      <c r="AF194" s="224">
        <f t="shared" si="49"/>
        <v>0</v>
      </c>
      <c r="AG194" s="239">
        <f t="shared" si="49"/>
        <v>0</v>
      </c>
      <c r="AH194" s="239">
        <f t="shared" si="49"/>
        <v>0</v>
      </c>
      <c r="AI194" s="239">
        <f t="shared" si="49"/>
        <v>0</v>
      </c>
      <c r="AJ194" s="239">
        <f t="shared" si="49"/>
        <v>0</v>
      </c>
      <c r="AK194" s="233">
        <f t="shared" si="49"/>
        <v>0</v>
      </c>
      <c r="AL194" s="233">
        <f t="shared" si="50"/>
        <v>0</v>
      </c>
      <c r="AM194" s="227">
        <f t="shared" si="45"/>
        <v>0</v>
      </c>
      <c r="AN194" s="227">
        <f t="shared" si="45"/>
        <v>0</v>
      </c>
      <c r="AO194" s="227">
        <f t="shared" si="45"/>
        <v>0</v>
      </c>
      <c r="AP194" s="227">
        <f t="shared" si="45"/>
        <v>0</v>
      </c>
      <c r="AQ194" s="227">
        <f t="shared" si="45"/>
        <v>0</v>
      </c>
      <c r="AR194" s="227">
        <f t="shared" si="45"/>
        <v>0</v>
      </c>
      <c r="AS194" s="242">
        <f t="shared" si="45"/>
        <v>0</v>
      </c>
      <c r="AT194" s="242">
        <f t="shared" si="45"/>
        <v>0</v>
      </c>
      <c r="AU194" s="242">
        <f t="shared" si="45"/>
        <v>0</v>
      </c>
      <c r="AV194" s="242">
        <f t="shared" si="45"/>
        <v>0</v>
      </c>
      <c r="AW194" s="242">
        <f t="shared" si="45"/>
        <v>0</v>
      </c>
      <c r="AX194" s="242">
        <f t="shared" si="45"/>
        <v>0</v>
      </c>
      <c r="AY194" s="242">
        <f t="shared" si="45"/>
        <v>0</v>
      </c>
      <c r="AZ194" s="242">
        <f t="shared" si="45"/>
        <v>0</v>
      </c>
      <c r="BA194" s="233">
        <f t="shared" si="45"/>
        <v>0</v>
      </c>
      <c r="BB194" s="233">
        <f t="shared" si="45"/>
        <v>0</v>
      </c>
      <c r="BC194" s="233">
        <f t="shared" si="46"/>
        <v>0</v>
      </c>
      <c r="BD194" s="233">
        <f t="shared" si="46"/>
        <v>0</v>
      </c>
      <c r="BE194" s="233">
        <f t="shared" si="46"/>
        <v>0</v>
      </c>
      <c r="BF194" s="233">
        <f t="shared" si="46"/>
        <v>0</v>
      </c>
      <c r="BG194" s="232">
        <f t="shared" si="46"/>
        <v>0</v>
      </c>
      <c r="BH194" s="232">
        <f t="shared" si="46"/>
        <v>0</v>
      </c>
      <c r="BI194" s="232">
        <f t="shared" si="46"/>
        <v>0</v>
      </c>
      <c r="BJ194" s="232">
        <f t="shared" si="46"/>
        <v>0</v>
      </c>
      <c r="BK194" s="232">
        <f t="shared" si="46"/>
        <v>0</v>
      </c>
      <c r="BL194" s="232">
        <f t="shared" si="46"/>
        <v>0</v>
      </c>
      <c r="BM194" s="232">
        <f t="shared" si="46"/>
        <v>0</v>
      </c>
      <c r="BN194" s="232">
        <f t="shared" si="46"/>
        <v>0</v>
      </c>
      <c r="BO194" s="243">
        <f t="shared" si="46"/>
        <v>0</v>
      </c>
      <c r="BP194" s="232">
        <f t="shared" si="46"/>
        <v>0</v>
      </c>
      <c r="BQ194" s="232">
        <f t="shared" si="46"/>
        <v>0</v>
      </c>
      <c r="BR194" s="232">
        <f t="shared" si="46"/>
        <v>0</v>
      </c>
      <c r="BS194" s="232">
        <f t="shared" si="47"/>
        <v>0</v>
      </c>
      <c r="BT194" s="232">
        <f t="shared" si="47"/>
        <v>0</v>
      </c>
      <c r="BU194" s="232">
        <f t="shared" si="47"/>
        <v>0</v>
      </c>
      <c r="BV194" s="232">
        <f t="shared" si="47"/>
        <v>0</v>
      </c>
      <c r="BW194" s="232">
        <f t="shared" si="47"/>
        <v>0</v>
      </c>
      <c r="BX194" s="232">
        <f t="shared" si="47"/>
        <v>0</v>
      </c>
      <c r="BY194" s="241">
        <f t="shared" si="47"/>
        <v>0</v>
      </c>
      <c r="BZ194" s="241">
        <f t="shared" si="47"/>
        <v>0</v>
      </c>
      <c r="CA194" s="232">
        <f t="shared" si="47"/>
        <v>0</v>
      </c>
      <c r="CB194" s="232">
        <f t="shared" si="47"/>
        <v>0</v>
      </c>
      <c r="CC194" s="232">
        <f t="shared" si="47"/>
        <v>0</v>
      </c>
      <c r="CD194" s="243">
        <f t="shared" si="47"/>
        <v>0</v>
      </c>
      <c r="CE194" s="243">
        <f t="shared" si="47"/>
        <v>0</v>
      </c>
      <c r="CF194" s="232">
        <f t="shared" si="47"/>
        <v>0</v>
      </c>
      <c r="CG194" s="223">
        <f t="shared" si="47"/>
        <v>0</v>
      </c>
      <c r="CH194" s="223">
        <f t="shared" si="47"/>
        <v>0</v>
      </c>
      <c r="CI194" s="223">
        <f t="shared" si="48"/>
        <v>0</v>
      </c>
      <c r="CJ194" s="223">
        <f t="shared" si="48"/>
        <v>0</v>
      </c>
      <c r="CK194" s="223">
        <f t="shared" si="48"/>
        <v>0</v>
      </c>
      <c r="CL194" s="223">
        <f t="shared" si="48"/>
        <v>0</v>
      </c>
      <c r="CM194" s="223">
        <f t="shared" si="48"/>
        <v>0</v>
      </c>
      <c r="CN194" s="223">
        <f t="shared" si="48"/>
        <v>0</v>
      </c>
      <c r="CO194" s="223">
        <f t="shared" si="48"/>
        <v>0</v>
      </c>
      <c r="CP194" s="223">
        <f t="shared" si="48"/>
        <v>0</v>
      </c>
      <c r="CQ194" s="223">
        <f t="shared" si="48"/>
        <v>0</v>
      </c>
      <c r="CR194" s="223">
        <f t="shared" si="48"/>
        <v>0</v>
      </c>
      <c r="CS194" s="223">
        <f t="shared" si="48"/>
        <v>0</v>
      </c>
      <c r="CT194" s="223">
        <f t="shared" si="48"/>
        <v>0</v>
      </c>
      <c r="CU194" s="223">
        <f t="shared" si="48"/>
        <v>0</v>
      </c>
      <c r="CV194" s="223">
        <f t="shared" si="48"/>
        <v>0</v>
      </c>
      <c r="CW194" s="223">
        <f t="shared" si="48"/>
        <v>0</v>
      </c>
      <c r="CX194" s="223">
        <f t="shared" si="48"/>
        <v>0</v>
      </c>
      <c r="CY194" s="223">
        <f t="shared" si="55"/>
        <v>0</v>
      </c>
      <c r="CZ194" s="223">
        <f t="shared" si="55"/>
        <v>0</v>
      </c>
      <c r="DA194" s="223">
        <f t="shared" si="55"/>
        <v>0</v>
      </c>
      <c r="DB194" s="191"/>
      <c r="DC194" s="191"/>
      <c r="DD194" s="191"/>
      <c r="DE194" s="191"/>
      <c r="DF194" s="191"/>
      <c r="DG194" s="191"/>
      <c r="DH194" s="191"/>
      <c r="DI194" s="191"/>
      <c r="DJ194" s="191"/>
      <c r="DK194" s="191"/>
      <c r="DL194" s="191"/>
      <c r="DM194" s="191"/>
      <c r="DN194" s="191"/>
      <c r="DO194" s="191"/>
      <c r="DP194" s="191"/>
      <c r="DQ194" s="191"/>
      <c r="DR194" s="191"/>
      <c r="DS194" s="230" t="str">
        <f t="shared" si="53"/>
        <v>18S</v>
      </c>
      <c r="DT194" s="191"/>
      <c r="DU194" s="191"/>
      <c r="DV194" s="191"/>
      <c r="DW194" s="191"/>
      <c r="DX194" s="191"/>
      <c r="DY194" s="191"/>
      <c r="DZ194" s="191"/>
      <c r="EA194" s="231" t="str">
        <f>IF($C$111=$B$112,BU$121,IF($C$111=$B$113,BU$122,IF($C$111=$B$114,BU$123,"")))</f>
        <v>43E</v>
      </c>
      <c r="EB194" s="191"/>
      <c r="EC194" s="191"/>
      <c r="ED194" s="191"/>
      <c r="EE194" s="191"/>
      <c r="EF194" s="191"/>
      <c r="EG194" s="191"/>
      <c r="EH194" s="191"/>
      <c r="EI194" s="191"/>
    </row>
    <row r="195" spans="1:139" x14ac:dyDescent="0.35">
      <c r="A195" s="191">
        <f t="shared" si="51"/>
        <v>0</v>
      </c>
      <c r="B195" s="191">
        <f t="shared" si="54"/>
        <v>69</v>
      </c>
      <c r="C195" s="191"/>
      <c r="D195" s="191" t="s">
        <v>419</v>
      </c>
      <c r="E195" s="191" t="s">
        <v>402</v>
      </c>
      <c r="F195" s="191"/>
      <c r="G195" s="223">
        <f t="shared" si="52"/>
        <v>0</v>
      </c>
      <c r="H195" s="223">
        <f t="shared" si="52"/>
        <v>0</v>
      </c>
      <c r="I195" s="223">
        <f t="shared" si="52"/>
        <v>0</v>
      </c>
      <c r="J195" s="223">
        <f t="shared" si="52"/>
        <v>0</v>
      </c>
      <c r="K195" s="223">
        <f t="shared" si="52"/>
        <v>0</v>
      </c>
      <c r="L195" s="223">
        <f t="shared" si="52"/>
        <v>0</v>
      </c>
      <c r="M195" s="223">
        <f t="shared" si="52"/>
        <v>0</v>
      </c>
      <c r="N195" s="223">
        <f t="shared" si="52"/>
        <v>0</v>
      </c>
      <c r="O195" s="223">
        <f t="shared" si="52"/>
        <v>0</v>
      </c>
      <c r="P195" s="223">
        <f t="shared" si="52"/>
        <v>0</v>
      </c>
      <c r="Q195" s="223">
        <f t="shared" si="52"/>
        <v>0</v>
      </c>
      <c r="R195" s="223">
        <f t="shared" si="52"/>
        <v>0</v>
      </c>
      <c r="S195" s="223">
        <f t="shared" si="52"/>
        <v>0</v>
      </c>
      <c r="T195" s="223">
        <f t="shared" si="52"/>
        <v>0</v>
      </c>
      <c r="U195" s="223">
        <f t="shared" si="52"/>
        <v>0</v>
      </c>
      <c r="V195" s="223">
        <f t="shared" si="49"/>
        <v>0</v>
      </c>
      <c r="W195" s="223">
        <f t="shared" si="49"/>
        <v>0</v>
      </c>
      <c r="X195" s="223">
        <f t="shared" si="49"/>
        <v>0</v>
      </c>
      <c r="Y195" s="223">
        <f t="shared" si="49"/>
        <v>0</v>
      </c>
      <c r="Z195" s="223">
        <f t="shared" si="49"/>
        <v>0</v>
      </c>
      <c r="AA195" s="223">
        <f t="shared" si="49"/>
        <v>0</v>
      </c>
      <c r="AB195" s="223">
        <f t="shared" si="49"/>
        <v>0</v>
      </c>
      <c r="AC195" s="223">
        <f t="shared" si="49"/>
        <v>0</v>
      </c>
      <c r="AD195" s="223">
        <f t="shared" si="49"/>
        <v>0</v>
      </c>
      <c r="AE195" s="223">
        <f t="shared" si="49"/>
        <v>0</v>
      </c>
      <c r="AF195" s="224">
        <f t="shared" si="49"/>
        <v>0</v>
      </c>
      <c r="AG195" s="239">
        <f t="shared" si="49"/>
        <v>0</v>
      </c>
      <c r="AH195" s="239">
        <f t="shared" si="49"/>
        <v>0</v>
      </c>
      <c r="AI195" s="239">
        <f t="shared" si="49"/>
        <v>0</v>
      </c>
      <c r="AJ195" s="239">
        <f t="shared" si="49"/>
        <v>0</v>
      </c>
      <c r="AK195" s="239">
        <f t="shared" si="49"/>
        <v>0</v>
      </c>
      <c r="AL195" s="233">
        <f t="shared" si="50"/>
        <v>0</v>
      </c>
      <c r="AM195" s="227">
        <f t="shared" si="45"/>
        <v>0</v>
      </c>
      <c r="AN195" s="227">
        <f t="shared" si="45"/>
        <v>0</v>
      </c>
      <c r="AO195" s="227">
        <f t="shared" si="45"/>
        <v>0</v>
      </c>
      <c r="AP195" s="227">
        <f t="shared" si="45"/>
        <v>0</v>
      </c>
      <c r="AQ195" s="227">
        <f t="shared" si="45"/>
        <v>0</v>
      </c>
      <c r="AR195" s="227">
        <f t="shared" si="45"/>
        <v>0</v>
      </c>
      <c r="AS195" s="242">
        <f t="shared" si="45"/>
        <v>0</v>
      </c>
      <c r="AT195" s="242">
        <f t="shared" si="45"/>
        <v>0</v>
      </c>
      <c r="AU195" s="242">
        <f t="shared" si="45"/>
        <v>0</v>
      </c>
      <c r="AV195" s="242">
        <f t="shared" si="45"/>
        <v>0</v>
      </c>
      <c r="AW195" s="242">
        <f t="shared" si="45"/>
        <v>0</v>
      </c>
      <c r="AX195" s="242">
        <f t="shared" si="45"/>
        <v>0</v>
      </c>
      <c r="AY195" s="242">
        <f t="shared" si="45"/>
        <v>0</v>
      </c>
      <c r="AZ195" s="242">
        <f t="shared" si="45"/>
        <v>0</v>
      </c>
      <c r="BA195" s="242">
        <f t="shared" si="45"/>
        <v>0</v>
      </c>
      <c r="BB195" s="233">
        <f t="shared" si="45"/>
        <v>0</v>
      </c>
      <c r="BC195" s="233">
        <f t="shared" si="46"/>
        <v>0</v>
      </c>
      <c r="BD195" s="233">
        <f t="shared" si="46"/>
        <v>0</v>
      </c>
      <c r="BE195" s="233">
        <f t="shared" si="46"/>
        <v>0</v>
      </c>
      <c r="BF195" s="233">
        <f t="shared" si="46"/>
        <v>0</v>
      </c>
      <c r="BG195" s="232">
        <f t="shared" si="46"/>
        <v>0</v>
      </c>
      <c r="BH195" s="232">
        <f t="shared" si="46"/>
        <v>0</v>
      </c>
      <c r="BI195" s="232">
        <f t="shared" si="46"/>
        <v>0</v>
      </c>
      <c r="BJ195" s="232">
        <f t="shared" si="46"/>
        <v>0</v>
      </c>
      <c r="BK195" s="232">
        <f t="shared" si="46"/>
        <v>0</v>
      </c>
      <c r="BL195" s="232">
        <f t="shared" si="46"/>
        <v>0</v>
      </c>
      <c r="BM195" s="232">
        <f t="shared" si="46"/>
        <v>0</v>
      </c>
      <c r="BN195" s="243">
        <f t="shared" si="46"/>
        <v>0</v>
      </c>
      <c r="BO195" s="243">
        <f t="shared" si="46"/>
        <v>0</v>
      </c>
      <c r="BP195" s="232">
        <f t="shared" si="46"/>
        <v>0</v>
      </c>
      <c r="BQ195" s="232">
        <f t="shared" si="46"/>
        <v>0</v>
      </c>
      <c r="BR195" s="232">
        <f t="shared" si="46"/>
        <v>0</v>
      </c>
      <c r="BS195" s="232">
        <f t="shared" si="47"/>
        <v>0</v>
      </c>
      <c r="BT195" s="232">
        <f t="shared" si="47"/>
        <v>0</v>
      </c>
      <c r="BU195" s="232">
        <f t="shared" si="47"/>
        <v>0</v>
      </c>
      <c r="BV195" s="232">
        <f t="shared" si="47"/>
        <v>0</v>
      </c>
      <c r="BW195" s="232">
        <f t="shared" si="47"/>
        <v>0</v>
      </c>
      <c r="BX195" s="232">
        <f t="shared" si="47"/>
        <v>0</v>
      </c>
      <c r="BY195" s="241">
        <f t="shared" si="47"/>
        <v>0</v>
      </c>
      <c r="BZ195" s="241">
        <f t="shared" si="47"/>
        <v>0</v>
      </c>
      <c r="CA195" s="241">
        <f t="shared" si="47"/>
        <v>0</v>
      </c>
      <c r="CB195" s="232">
        <f t="shared" si="47"/>
        <v>0</v>
      </c>
      <c r="CC195" s="232">
        <f t="shared" si="47"/>
        <v>0</v>
      </c>
      <c r="CD195" s="243">
        <f t="shared" si="47"/>
        <v>0</v>
      </c>
      <c r="CE195" s="243">
        <f t="shared" si="47"/>
        <v>0</v>
      </c>
      <c r="CF195" s="232">
        <f t="shared" si="47"/>
        <v>0</v>
      </c>
      <c r="CG195" s="232">
        <f t="shared" si="47"/>
        <v>0</v>
      </c>
      <c r="CH195" s="232">
        <f t="shared" si="47"/>
        <v>0</v>
      </c>
      <c r="CI195" s="223">
        <f t="shared" si="48"/>
        <v>0</v>
      </c>
      <c r="CJ195" s="223">
        <f t="shared" si="48"/>
        <v>0</v>
      </c>
      <c r="CK195" s="223">
        <f t="shared" si="48"/>
        <v>0</v>
      </c>
      <c r="CL195" s="223">
        <f t="shared" si="48"/>
        <v>0</v>
      </c>
      <c r="CM195" s="223">
        <f t="shared" si="48"/>
        <v>0</v>
      </c>
      <c r="CN195" s="223">
        <f t="shared" si="48"/>
        <v>0</v>
      </c>
      <c r="CO195" s="223">
        <f t="shared" si="48"/>
        <v>0</v>
      </c>
      <c r="CP195" s="223">
        <f t="shared" si="48"/>
        <v>0</v>
      </c>
      <c r="CQ195" s="223">
        <f t="shared" si="48"/>
        <v>0</v>
      </c>
      <c r="CR195" s="223">
        <f t="shared" si="48"/>
        <v>0</v>
      </c>
      <c r="CS195" s="223">
        <f t="shared" si="48"/>
        <v>0</v>
      </c>
      <c r="CT195" s="223">
        <f t="shared" si="48"/>
        <v>0</v>
      </c>
      <c r="CU195" s="223">
        <f t="shared" si="48"/>
        <v>0</v>
      </c>
      <c r="CV195" s="223">
        <f t="shared" si="48"/>
        <v>0</v>
      </c>
      <c r="CW195" s="223">
        <f t="shared" si="48"/>
        <v>0</v>
      </c>
      <c r="CX195" s="223">
        <f t="shared" si="48"/>
        <v>0</v>
      </c>
      <c r="CY195" s="223">
        <f t="shared" si="55"/>
        <v>0</v>
      </c>
      <c r="CZ195" s="223">
        <f t="shared" si="55"/>
        <v>0</v>
      </c>
      <c r="DA195" s="223">
        <f t="shared" si="55"/>
        <v>0</v>
      </c>
      <c r="DB195" s="191"/>
      <c r="DC195" s="191"/>
      <c r="DD195" s="191"/>
      <c r="DE195" s="191"/>
      <c r="DF195" s="191"/>
      <c r="DG195" s="191"/>
      <c r="DH195" s="191"/>
      <c r="DI195" s="191"/>
      <c r="DJ195" s="191"/>
      <c r="DK195" s="191"/>
      <c r="DL195" s="191"/>
      <c r="DM195" s="191"/>
      <c r="DN195" s="191"/>
      <c r="DO195" s="191"/>
      <c r="DP195" s="191"/>
      <c r="DQ195" s="191"/>
      <c r="DR195" s="191"/>
      <c r="DS195" s="230" t="str">
        <f t="shared" si="53"/>
        <v>19S</v>
      </c>
      <c r="DT195" s="191"/>
      <c r="DU195" s="191"/>
      <c r="DV195" s="191"/>
      <c r="DW195" s="191"/>
      <c r="DX195" s="191"/>
      <c r="DY195" s="191"/>
      <c r="DZ195" s="191"/>
      <c r="EA195" s="231" t="str">
        <f>IF($C$111=$B$112,BV$121,IF($C$111=$B$113,BV$122,IF($C$111=$B$114,BV$123,"")))</f>
        <v>44E</v>
      </c>
      <c r="EB195" s="191"/>
      <c r="EC195" s="191"/>
      <c r="ED195" s="191"/>
      <c r="EE195" s="191"/>
      <c r="EF195" s="191"/>
      <c r="EG195" s="191"/>
      <c r="EH195" s="191"/>
      <c r="EI195" s="191"/>
    </row>
    <row r="196" spans="1:139" x14ac:dyDescent="0.35">
      <c r="A196" s="191">
        <f t="shared" si="51"/>
        <v>0</v>
      </c>
      <c r="B196" s="191">
        <f t="shared" si="54"/>
        <v>70</v>
      </c>
      <c r="C196" s="191"/>
      <c r="D196" s="191" t="s">
        <v>420</v>
      </c>
      <c r="E196" s="191" t="s">
        <v>403</v>
      </c>
      <c r="F196" s="191"/>
      <c r="G196" s="223">
        <f t="shared" si="52"/>
        <v>0</v>
      </c>
      <c r="H196" s="223">
        <f t="shared" si="52"/>
        <v>0</v>
      </c>
      <c r="I196" s="223">
        <f t="shared" si="52"/>
        <v>0</v>
      </c>
      <c r="J196" s="223">
        <f t="shared" si="52"/>
        <v>0</v>
      </c>
      <c r="K196" s="223">
        <f t="shared" si="52"/>
        <v>0</v>
      </c>
      <c r="L196" s="223">
        <f t="shared" si="52"/>
        <v>0</v>
      </c>
      <c r="M196" s="223">
        <f t="shared" si="52"/>
        <v>0</v>
      </c>
      <c r="N196" s="223">
        <f t="shared" si="52"/>
        <v>0</v>
      </c>
      <c r="O196" s="223">
        <f t="shared" si="52"/>
        <v>0</v>
      </c>
      <c r="P196" s="223">
        <f t="shared" si="52"/>
        <v>0</v>
      </c>
      <c r="Q196" s="223">
        <f t="shared" si="52"/>
        <v>0</v>
      </c>
      <c r="R196" s="223">
        <f t="shared" si="52"/>
        <v>0</v>
      </c>
      <c r="S196" s="223">
        <f t="shared" si="52"/>
        <v>0</v>
      </c>
      <c r="T196" s="223">
        <f t="shared" si="52"/>
        <v>0</v>
      </c>
      <c r="U196" s="223">
        <f t="shared" si="52"/>
        <v>0</v>
      </c>
      <c r="V196" s="223">
        <f t="shared" si="49"/>
        <v>0</v>
      </c>
      <c r="W196" s="223">
        <f t="shared" si="49"/>
        <v>0</v>
      </c>
      <c r="X196" s="223">
        <f t="shared" si="49"/>
        <v>0</v>
      </c>
      <c r="Y196" s="223">
        <f t="shared" si="49"/>
        <v>0</v>
      </c>
      <c r="Z196" s="223">
        <f t="shared" si="49"/>
        <v>0</v>
      </c>
      <c r="AA196" s="223">
        <f t="shared" si="49"/>
        <v>0</v>
      </c>
      <c r="AB196" s="223">
        <f t="shared" si="49"/>
        <v>0</v>
      </c>
      <c r="AC196" s="223">
        <f t="shared" si="49"/>
        <v>0</v>
      </c>
      <c r="AD196" s="223">
        <f t="shared" si="49"/>
        <v>0</v>
      </c>
      <c r="AE196" s="223">
        <f t="shared" si="49"/>
        <v>0</v>
      </c>
      <c r="AF196" s="223">
        <f t="shared" si="49"/>
        <v>0</v>
      </c>
      <c r="AG196" s="224">
        <f t="shared" si="49"/>
        <v>0</v>
      </c>
      <c r="AH196" s="239">
        <f t="shared" si="49"/>
        <v>0</v>
      </c>
      <c r="AI196" s="239">
        <f t="shared" si="49"/>
        <v>0</v>
      </c>
      <c r="AJ196" s="239">
        <f t="shared" si="49"/>
        <v>0</v>
      </c>
      <c r="AK196" s="239">
        <f t="shared" si="49"/>
        <v>0</v>
      </c>
      <c r="AL196" s="233">
        <f t="shared" si="50"/>
        <v>0</v>
      </c>
      <c r="AM196" s="233">
        <f t="shared" si="45"/>
        <v>0</v>
      </c>
      <c r="AN196" s="227">
        <f t="shared" si="45"/>
        <v>0</v>
      </c>
      <c r="AO196" s="227">
        <f t="shared" si="45"/>
        <v>0</v>
      </c>
      <c r="AP196" s="227">
        <f t="shared" si="45"/>
        <v>0</v>
      </c>
      <c r="AQ196" s="227">
        <f t="shared" si="45"/>
        <v>0</v>
      </c>
      <c r="AR196" s="227">
        <f t="shared" si="45"/>
        <v>0</v>
      </c>
      <c r="AS196" s="227">
        <f t="shared" si="45"/>
        <v>0</v>
      </c>
      <c r="AT196" s="242">
        <f t="shared" si="45"/>
        <v>0</v>
      </c>
      <c r="AU196" s="242">
        <f t="shared" si="45"/>
        <v>0</v>
      </c>
      <c r="AV196" s="242">
        <f t="shared" si="45"/>
        <v>0</v>
      </c>
      <c r="AW196" s="242">
        <f t="shared" si="45"/>
        <v>0</v>
      </c>
      <c r="AX196" s="242">
        <f t="shared" si="45"/>
        <v>0</v>
      </c>
      <c r="AY196" s="242">
        <f t="shared" si="45"/>
        <v>0</v>
      </c>
      <c r="AZ196" s="242">
        <f t="shared" si="45"/>
        <v>0</v>
      </c>
      <c r="BA196" s="242">
        <f t="shared" si="45"/>
        <v>0</v>
      </c>
      <c r="BB196" s="233">
        <f t="shared" si="45"/>
        <v>0</v>
      </c>
      <c r="BC196" s="233">
        <f t="shared" si="46"/>
        <v>0</v>
      </c>
      <c r="BD196" s="233">
        <f t="shared" si="46"/>
        <v>0</v>
      </c>
      <c r="BE196" s="233">
        <f t="shared" si="46"/>
        <v>0</v>
      </c>
      <c r="BF196" s="233">
        <f t="shared" si="46"/>
        <v>0</v>
      </c>
      <c r="BG196" s="232">
        <f t="shared" si="46"/>
        <v>0</v>
      </c>
      <c r="BH196" s="232">
        <f t="shared" si="46"/>
        <v>0</v>
      </c>
      <c r="BI196" s="232">
        <f t="shared" si="46"/>
        <v>0</v>
      </c>
      <c r="BJ196" s="232">
        <f t="shared" si="46"/>
        <v>0</v>
      </c>
      <c r="BK196" s="232">
        <f t="shared" si="46"/>
        <v>0</v>
      </c>
      <c r="BL196" s="232">
        <f t="shared" si="46"/>
        <v>0</v>
      </c>
      <c r="BM196" s="232">
        <f t="shared" si="46"/>
        <v>0</v>
      </c>
      <c r="BN196" s="232">
        <f t="shared" si="46"/>
        <v>0</v>
      </c>
      <c r="BO196" s="243">
        <f t="shared" si="46"/>
        <v>0</v>
      </c>
      <c r="BP196" s="243">
        <f t="shared" si="46"/>
        <v>0</v>
      </c>
      <c r="BQ196" s="232">
        <f t="shared" si="46"/>
        <v>0</v>
      </c>
      <c r="BR196" s="232">
        <f t="shared" si="46"/>
        <v>0</v>
      </c>
      <c r="BS196" s="232">
        <f t="shared" si="47"/>
        <v>0</v>
      </c>
      <c r="BT196" s="232">
        <f t="shared" si="47"/>
        <v>0</v>
      </c>
      <c r="BU196" s="232">
        <f t="shared" si="47"/>
        <v>0</v>
      </c>
      <c r="BV196" s="232">
        <f t="shared" si="47"/>
        <v>0</v>
      </c>
      <c r="BW196" s="232">
        <f t="shared" si="47"/>
        <v>0</v>
      </c>
      <c r="BX196" s="232">
        <f t="shared" si="47"/>
        <v>0</v>
      </c>
      <c r="BY196" s="241">
        <f t="shared" si="47"/>
        <v>0</v>
      </c>
      <c r="BZ196" s="241">
        <f t="shared" si="47"/>
        <v>0</v>
      </c>
      <c r="CA196" s="241">
        <f t="shared" si="47"/>
        <v>0</v>
      </c>
      <c r="CB196" s="232">
        <f t="shared" si="47"/>
        <v>0</v>
      </c>
      <c r="CC196" s="232">
        <f t="shared" si="47"/>
        <v>0</v>
      </c>
      <c r="CD196" s="232">
        <f t="shared" si="47"/>
        <v>0</v>
      </c>
      <c r="CE196" s="243">
        <f t="shared" si="47"/>
        <v>0</v>
      </c>
      <c r="CF196" s="232">
        <f t="shared" si="47"/>
        <v>0</v>
      </c>
      <c r="CG196" s="232">
        <f t="shared" si="47"/>
        <v>0</v>
      </c>
      <c r="CH196" s="232">
        <f t="shared" si="47"/>
        <v>0</v>
      </c>
      <c r="CI196" s="223">
        <f t="shared" si="48"/>
        <v>0</v>
      </c>
      <c r="CJ196" s="223">
        <f t="shared" si="48"/>
        <v>0</v>
      </c>
      <c r="CK196" s="223">
        <f t="shared" si="48"/>
        <v>0</v>
      </c>
      <c r="CL196" s="223">
        <f t="shared" si="48"/>
        <v>0</v>
      </c>
      <c r="CM196" s="223">
        <f t="shared" si="48"/>
        <v>0</v>
      </c>
      <c r="CN196" s="223">
        <f t="shared" si="48"/>
        <v>0</v>
      </c>
      <c r="CO196" s="223">
        <f t="shared" si="48"/>
        <v>0</v>
      </c>
      <c r="CP196" s="223">
        <f t="shared" si="48"/>
        <v>0</v>
      </c>
      <c r="CQ196" s="223">
        <f t="shared" si="48"/>
        <v>0</v>
      </c>
      <c r="CR196" s="223">
        <f t="shared" si="48"/>
        <v>0</v>
      </c>
      <c r="CS196" s="223">
        <f t="shared" si="48"/>
        <v>0</v>
      </c>
      <c r="CT196" s="223">
        <f t="shared" si="48"/>
        <v>0</v>
      </c>
      <c r="CU196" s="223">
        <f t="shared" si="48"/>
        <v>0</v>
      </c>
      <c r="CV196" s="223">
        <f t="shared" si="48"/>
        <v>0</v>
      </c>
      <c r="CW196" s="223">
        <f t="shared" si="48"/>
        <v>0</v>
      </c>
      <c r="CX196" s="223">
        <f t="shared" si="48"/>
        <v>0</v>
      </c>
      <c r="CY196" s="223">
        <f t="shared" si="55"/>
        <v>0</v>
      </c>
      <c r="CZ196" s="223">
        <f t="shared" si="55"/>
        <v>0</v>
      </c>
      <c r="DA196" s="223">
        <f t="shared" si="55"/>
        <v>0</v>
      </c>
      <c r="DB196" s="191"/>
      <c r="DC196" s="191"/>
      <c r="DD196" s="191"/>
      <c r="DE196" s="191"/>
      <c r="DF196" s="191"/>
      <c r="DG196" s="191"/>
      <c r="DH196" s="191"/>
      <c r="DI196" s="191"/>
      <c r="DJ196" s="191"/>
      <c r="DK196" s="191"/>
      <c r="DL196" s="191"/>
      <c r="DM196" s="191"/>
      <c r="DN196" s="191"/>
      <c r="DO196" s="191"/>
      <c r="DP196" s="191"/>
      <c r="DQ196" s="191"/>
      <c r="DR196" s="191"/>
      <c r="DS196" s="230" t="str">
        <f t="shared" si="53"/>
        <v>20S</v>
      </c>
      <c r="DT196" s="191"/>
      <c r="DU196" s="191"/>
      <c r="DV196" s="191"/>
      <c r="DW196" s="191"/>
      <c r="DX196" s="191"/>
      <c r="DY196" s="191"/>
      <c r="DZ196" s="191"/>
      <c r="EA196" s="231" t="str">
        <f>IF($C$111=$B$112,BW$121,IF($C$111=$B$113,BW$122,IF($C$111=$B$114,BW$123,"")))</f>
        <v>45E</v>
      </c>
      <c r="EB196" s="191"/>
      <c r="EC196" s="191"/>
      <c r="ED196" s="191"/>
      <c r="EE196" s="191"/>
      <c r="EF196" s="191"/>
      <c r="EG196" s="191"/>
      <c r="EH196" s="191"/>
      <c r="EI196" s="191"/>
    </row>
    <row r="197" spans="1:139" x14ac:dyDescent="0.35">
      <c r="A197" s="191">
        <f t="shared" si="51"/>
        <v>1</v>
      </c>
      <c r="B197" s="191">
        <f t="shared" si="54"/>
        <v>71</v>
      </c>
      <c r="C197" s="191"/>
      <c r="D197" s="191" t="s">
        <v>421</v>
      </c>
      <c r="E197" s="191" t="s">
        <v>404</v>
      </c>
      <c r="F197" s="191"/>
      <c r="G197" s="223">
        <f t="shared" si="52"/>
        <v>0</v>
      </c>
      <c r="H197" s="223">
        <f t="shared" si="52"/>
        <v>0</v>
      </c>
      <c r="I197" s="223">
        <f t="shared" si="52"/>
        <v>0</v>
      </c>
      <c r="J197" s="223">
        <f t="shared" si="52"/>
        <v>0</v>
      </c>
      <c r="K197" s="223">
        <f t="shared" si="52"/>
        <v>0</v>
      </c>
      <c r="L197" s="223">
        <f t="shared" si="52"/>
        <v>0</v>
      </c>
      <c r="M197" s="223">
        <f t="shared" si="52"/>
        <v>0</v>
      </c>
      <c r="N197" s="223">
        <f t="shared" si="52"/>
        <v>0</v>
      </c>
      <c r="O197" s="223">
        <f t="shared" si="52"/>
        <v>0</v>
      </c>
      <c r="P197" s="223">
        <f t="shared" si="52"/>
        <v>0</v>
      </c>
      <c r="Q197" s="223">
        <f t="shared" si="52"/>
        <v>0</v>
      </c>
      <c r="R197" s="223">
        <f t="shared" si="52"/>
        <v>0</v>
      </c>
      <c r="S197" s="223">
        <f t="shared" si="52"/>
        <v>0</v>
      </c>
      <c r="T197" s="223">
        <f t="shared" si="52"/>
        <v>0</v>
      </c>
      <c r="U197" s="223">
        <f t="shared" si="52"/>
        <v>0</v>
      </c>
      <c r="V197" s="223">
        <f t="shared" si="49"/>
        <v>0</v>
      </c>
      <c r="W197" s="223">
        <f t="shared" si="49"/>
        <v>0</v>
      </c>
      <c r="X197" s="223">
        <f t="shared" si="49"/>
        <v>0</v>
      </c>
      <c r="Y197" s="223">
        <f t="shared" si="49"/>
        <v>0</v>
      </c>
      <c r="Z197" s="223">
        <f t="shared" si="49"/>
        <v>0</v>
      </c>
      <c r="AA197" s="223">
        <f t="shared" si="49"/>
        <v>0</v>
      </c>
      <c r="AB197" s="223">
        <f t="shared" si="49"/>
        <v>0</v>
      </c>
      <c r="AC197" s="223">
        <f t="shared" si="49"/>
        <v>0</v>
      </c>
      <c r="AD197" s="223">
        <f t="shared" si="49"/>
        <v>0</v>
      </c>
      <c r="AE197" s="223">
        <f t="shared" si="49"/>
        <v>0</v>
      </c>
      <c r="AF197" s="223">
        <f t="shared" si="49"/>
        <v>0</v>
      </c>
      <c r="AG197" s="223">
        <f t="shared" si="49"/>
        <v>0</v>
      </c>
      <c r="AH197" s="224">
        <f t="shared" si="49"/>
        <v>0</v>
      </c>
      <c r="AI197" s="239">
        <f t="shared" si="49"/>
        <v>0</v>
      </c>
      <c r="AJ197" s="239">
        <f t="shared" si="49"/>
        <v>0</v>
      </c>
      <c r="AK197" s="239">
        <f t="shared" si="49"/>
        <v>0</v>
      </c>
      <c r="AL197" s="239">
        <f t="shared" si="50"/>
        <v>0</v>
      </c>
      <c r="AM197" s="233">
        <f t="shared" si="45"/>
        <v>0</v>
      </c>
      <c r="AN197" s="242">
        <f t="shared" si="45"/>
        <v>0</v>
      </c>
      <c r="AO197" s="227">
        <f t="shared" si="45"/>
        <v>0</v>
      </c>
      <c r="AP197" s="227">
        <f t="shared" si="45"/>
        <v>0</v>
      </c>
      <c r="AQ197" s="227">
        <f t="shared" si="45"/>
        <v>0</v>
      </c>
      <c r="AR197" s="227">
        <f t="shared" si="45"/>
        <v>0</v>
      </c>
      <c r="AS197" s="227">
        <f t="shared" si="45"/>
        <v>0</v>
      </c>
      <c r="AT197" s="242">
        <f t="shared" si="45"/>
        <v>0</v>
      </c>
      <c r="AU197" s="242">
        <f t="shared" si="45"/>
        <v>0</v>
      </c>
      <c r="AV197" s="242">
        <f t="shared" si="45"/>
        <v>1</v>
      </c>
      <c r="AW197" s="242">
        <f t="shared" si="45"/>
        <v>0</v>
      </c>
      <c r="AX197" s="242">
        <f t="shared" si="45"/>
        <v>0</v>
      </c>
      <c r="AY197" s="242">
        <f t="shared" si="45"/>
        <v>0</v>
      </c>
      <c r="AZ197" s="242">
        <f t="shared" si="45"/>
        <v>0</v>
      </c>
      <c r="BA197" s="242">
        <f t="shared" si="45"/>
        <v>0</v>
      </c>
      <c r="BB197" s="233">
        <f t="shared" si="45"/>
        <v>0</v>
      </c>
      <c r="BC197" s="233">
        <f t="shared" si="46"/>
        <v>0</v>
      </c>
      <c r="BD197" s="233">
        <f t="shared" si="46"/>
        <v>0</v>
      </c>
      <c r="BE197" s="233">
        <f t="shared" si="46"/>
        <v>0</v>
      </c>
      <c r="BF197" s="233">
        <f t="shared" si="46"/>
        <v>0</v>
      </c>
      <c r="BG197" s="232">
        <f t="shared" si="46"/>
        <v>0</v>
      </c>
      <c r="BH197" s="232">
        <f t="shared" si="46"/>
        <v>0</v>
      </c>
      <c r="BI197" s="232">
        <f t="shared" si="46"/>
        <v>0</v>
      </c>
      <c r="BJ197" s="232">
        <f t="shared" si="46"/>
        <v>0</v>
      </c>
      <c r="BK197" s="232">
        <f t="shared" si="46"/>
        <v>0</v>
      </c>
      <c r="BL197" s="232">
        <f t="shared" si="46"/>
        <v>0</v>
      </c>
      <c r="BM197" s="232">
        <f t="shared" si="46"/>
        <v>0</v>
      </c>
      <c r="BN197" s="232">
        <f t="shared" si="46"/>
        <v>0</v>
      </c>
      <c r="BO197" s="243">
        <f t="shared" si="46"/>
        <v>0</v>
      </c>
      <c r="BP197" s="243">
        <f t="shared" si="46"/>
        <v>0</v>
      </c>
      <c r="BQ197" s="232">
        <f t="shared" si="46"/>
        <v>0</v>
      </c>
      <c r="BR197" s="232">
        <f t="shared" si="46"/>
        <v>0</v>
      </c>
      <c r="BS197" s="232">
        <f t="shared" si="47"/>
        <v>0</v>
      </c>
      <c r="BT197" s="232">
        <f t="shared" si="47"/>
        <v>0</v>
      </c>
      <c r="BU197" s="232">
        <f t="shared" si="47"/>
        <v>0</v>
      </c>
      <c r="BV197" s="232">
        <f t="shared" si="47"/>
        <v>0</v>
      </c>
      <c r="BW197" s="232">
        <f t="shared" si="47"/>
        <v>0</v>
      </c>
      <c r="BX197" s="232">
        <f t="shared" si="47"/>
        <v>0</v>
      </c>
      <c r="BY197" s="241">
        <f t="shared" si="47"/>
        <v>0</v>
      </c>
      <c r="BZ197" s="241">
        <f t="shared" si="47"/>
        <v>0</v>
      </c>
      <c r="CA197" s="241">
        <f t="shared" si="47"/>
        <v>0</v>
      </c>
      <c r="CB197" s="232">
        <f t="shared" si="47"/>
        <v>0</v>
      </c>
      <c r="CC197" s="232">
        <f t="shared" si="47"/>
        <v>0</v>
      </c>
      <c r="CD197" s="232">
        <f t="shared" si="47"/>
        <v>0</v>
      </c>
      <c r="CE197" s="243">
        <f t="shared" si="47"/>
        <v>0</v>
      </c>
      <c r="CF197" s="243">
        <f t="shared" si="47"/>
        <v>0</v>
      </c>
      <c r="CG197" s="243">
        <f t="shared" si="47"/>
        <v>0</v>
      </c>
      <c r="CH197" s="232">
        <f t="shared" si="47"/>
        <v>0</v>
      </c>
      <c r="CI197" s="232">
        <f t="shared" si="48"/>
        <v>0</v>
      </c>
      <c r="CJ197" s="223">
        <f t="shared" si="48"/>
        <v>0</v>
      </c>
      <c r="CK197" s="223">
        <f t="shared" si="48"/>
        <v>0</v>
      </c>
      <c r="CL197" s="223">
        <f t="shared" si="48"/>
        <v>0</v>
      </c>
      <c r="CM197" s="223">
        <f t="shared" si="48"/>
        <v>0</v>
      </c>
      <c r="CN197" s="223">
        <f t="shared" si="48"/>
        <v>0</v>
      </c>
      <c r="CO197" s="223">
        <f t="shared" si="48"/>
        <v>0</v>
      </c>
      <c r="CP197" s="223">
        <f t="shared" si="48"/>
        <v>0</v>
      </c>
      <c r="CQ197" s="223">
        <f t="shared" si="48"/>
        <v>0</v>
      </c>
      <c r="CR197" s="223">
        <f t="shared" si="48"/>
        <v>0</v>
      </c>
      <c r="CS197" s="223">
        <f t="shared" si="48"/>
        <v>0</v>
      </c>
      <c r="CT197" s="223">
        <f t="shared" si="48"/>
        <v>0</v>
      </c>
      <c r="CU197" s="223">
        <f t="shared" si="48"/>
        <v>0</v>
      </c>
      <c r="CV197" s="223">
        <f t="shared" si="48"/>
        <v>0</v>
      </c>
      <c r="CW197" s="223">
        <f t="shared" si="48"/>
        <v>0</v>
      </c>
      <c r="CX197" s="223">
        <f t="shared" si="48"/>
        <v>0</v>
      </c>
      <c r="CY197" s="223">
        <f t="shared" si="55"/>
        <v>0</v>
      </c>
      <c r="CZ197" s="223">
        <f t="shared" si="55"/>
        <v>0</v>
      </c>
      <c r="DA197" s="223">
        <f t="shared" si="55"/>
        <v>0</v>
      </c>
      <c r="DB197" s="191"/>
      <c r="DC197" s="191"/>
      <c r="DD197" s="191"/>
      <c r="DE197" s="191"/>
      <c r="DF197" s="191"/>
      <c r="DG197" s="191"/>
      <c r="DH197" s="191"/>
      <c r="DI197" s="191"/>
      <c r="DJ197" s="191"/>
      <c r="DK197" s="191"/>
      <c r="DL197" s="191"/>
      <c r="DM197" s="191"/>
      <c r="DN197" s="191"/>
      <c r="DO197" s="191"/>
      <c r="DP197" s="191"/>
      <c r="DQ197" s="191"/>
      <c r="DR197" s="191"/>
      <c r="DS197" s="230" t="str">
        <f t="shared" si="53"/>
        <v>21S</v>
      </c>
      <c r="DT197" s="191"/>
      <c r="DU197" s="191"/>
      <c r="DV197" s="191"/>
      <c r="DW197" s="191"/>
      <c r="DX197" s="191"/>
      <c r="DY197" s="191"/>
      <c r="DZ197" s="191"/>
      <c r="EA197" s="231" t="str">
        <f>IF($C$111=$B$112,BX$121,IF($C$111=$B$113,BX$122,IF($C$111=$B$114,BX$123,"")))</f>
        <v>46E</v>
      </c>
      <c r="EB197" s="191"/>
      <c r="EC197" s="191"/>
      <c r="ED197" s="191"/>
      <c r="EE197" s="191"/>
      <c r="EF197" s="191"/>
      <c r="EG197" s="191"/>
      <c r="EH197" s="191"/>
      <c r="EI197" s="191"/>
    </row>
    <row r="198" spans="1:139" x14ac:dyDescent="0.35">
      <c r="A198" s="191">
        <f t="shared" si="51"/>
        <v>0</v>
      </c>
      <c r="B198" s="191">
        <f t="shared" si="54"/>
        <v>72</v>
      </c>
      <c r="C198" s="191"/>
      <c r="D198" s="191" t="s">
        <v>422</v>
      </c>
      <c r="E198" s="191" t="s">
        <v>405</v>
      </c>
      <c r="F198" s="191"/>
      <c r="G198" s="223">
        <f t="shared" si="52"/>
        <v>0</v>
      </c>
      <c r="H198" s="223">
        <f t="shared" si="52"/>
        <v>0</v>
      </c>
      <c r="I198" s="223">
        <f t="shared" si="52"/>
        <v>0</v>
      </c>
      <c r="J198" s="223">
        <f t="shared" si="52"/>
        <v>0</v>
      </c>
      <c r="K198" s="223">
        <f t="shared" si="52"/>
        <v>0</v>
      </c>
      <c r="L198" s="223">
        <f t="shared" si="52"/>
        <v>0</v>
      </c>
      <c r="M198" s="223">
        <f t="shared" si="52"/>
        <v>0</v>
      </c>
      <c r="N198" s="223">
        <f t="shared" si="52"/>
        <v>0</v>
      </c>
      <c r="O198" s="223">
        <f t="shared" si="52"/>
        <v>0</v>
      </c>
      <c r="P198" s="223">
        <f t="shared" si="52"/>
        <v>0</v>
      </c>
      <c r="Q198" s="223">
        <f t="shared" si="52"/>
        <v>0</v>
      </c>
      <c r="R198" s="223">
        <f t="shared" si="52"/>
        <v>0</v>
      </c>
      <c r="S198" s="223">
        <f t="shared" si="52"/>
        <v>0</v>
      </c>
      <c r="T198" s="223">
        <f t="shared" si="52"/>
        <v>0</v>
      </c>
      <c r="U198" s="223">
        <f t="shared" si="52"/>
        <v>0</v>
      </c>
      <c r="V198" s="223">
        <f t="shared" si="49"/>
        <v>0</v>
      </c>
      <c r="W198" s="223">
        <f t="shared" si="49"/>
        <v>0</v>
      </c>
      <c r="X198" s="223">
        <f t="shared" si="49"/>
        <v>0</v>
      </c>
      <c r="Y198" s="223">
        <f t="shared" si="49"/>
        <v>0</v>
      </c>
      <c r="Z198" s="223">
        <f t="shared" si="49"/>
        <v>0</v>
      </c>
      <c r="AA198" s="223">
        <f t="shared" si="49"/>
        <v>0</v>
      </c>
      <c r="AB198" s="223">
        <f t="shared" si="49"/>
        <v>0</v>
      </c>
      <c r="AC198" s="223">
        <f t="shared" si="49"/>
        <v>0</v>
      </c>
      <c r="AD198" s="223">
        <f t="shared" si="49"/>
        <v>0</v>
      </c>
      <c r="AE198" s="223">
        <f t="shared" si="49"/>
        <v>0</v>
      </c>
      <c r="AF198" s="223">
        <f t="shared" si="49"/>
        <v>0</v>
      </c>
      <c r="AG198" s="223">
        <f t="shared" si="49"/>
        <v>0</v>
      </c>
      <c r="AH198" s="223">
        <f t="shared" si="49"/>
        <v>0</v>
      </c>
      <c r="AI198" s="224">
        <f t="shared" si="49"/>
        <v>0</v>
      </c>
      <c r="AJ198" s="239">
        <f t="shared" si="49"/>
        <v>0</v>
      </c>
      <c r="AK198" s="239">
        <f t="shared" si="49"/>
        <v>0</v>
      </c>
      <c r="AL198" s="239">
        <f t="shared" si="50"/>
        <v>0</v>
      </c>
      <c r="AM198" s="242">
        <f t="shared" si="45"/>
        <v>0</v>
      </c>
      <c r="AN198" s="242">
        <f t="shared" si="45"/>
        <v>0</v>
      </c>
      <c r="AO198" s="227">
        <f t="shared" si="45"/>
        <v>0</v>
      </c>
      <c r="AP198" s="227">
        <f t="shared" si="45"/>
        <v>0</v>
      </c>
      <c r="AQ198" s="227">
        <f t="shared" si="45"/>
        <v>0</v>
      </c>
      <c r="AR198" s="227">
        <f t="shared" si="45"/>
        <v>0</v>
      </c>
      <c r="AS198" s="227">
        <f t="shared" si="45"/>
        <v>0</v>
      </c>
      <c r="AT198" s="227">
        <f t="shared" si="45"/>
        <v>0</v>
      </c>
      <c r="AU198" s="242">
        <f t="shared" si="45"/>
        <v>0</v>
      </c>
      <c r="AV198" s="242">
        <f t="shared" si="45"/>
        <v>0</v>
      </c>
      <c r="AW198" s="242">
        <f t="shared" si="45"/>
        <v>0</v>
      </c>
      <c r="AX198" s="242">
        <f t="shared" si="45"/>
        <v>0</v>
      </c>
      <c r="AY198" s="242">
        <f t="shared" si="45"/>
        <v>0</v>
      </c>
      <c r="AZ198" s="242">
        <f t="shared" si="45"/>
        <v>0</v>
      </c>
      <c r="BA198" s="240">
        <f t="shared" si="45"/>
        <v>0</v>
      </c>
      <c r="BB198" s="240">
        <f t="shared" si="45"/>
        <v>0</v>
      </c>
      <c r="BC198" s="233">
        <f t="shared" si="46"/>
        <v>0</v>
      </c>
      <c r="BD198" s="233">
        <f t="shared" si="46"/>
        <v>0</v>
      </c>
      <c r="BE198" s="233">
        <f t="shared" si="46"/>
        <v>0</v>
      </c>
      <c r="BF198" s="233">
        <f t="shared" si="46"/>
        <v>0</v>
      </c>
      <c r="BG198" s="232">
        <f t="shared" si="46"/>
        <v>0</v>
      </c>
      <c r="BH198" s="232">
        <f t="shared" si="46"/>
        <v>0</v>
      </c>
      <c r="BI198" s="232">
        <f t="shared" si="46"/>
        <v>0</v>
      </c>
      <c r="BJ198" s="232">
        <f t="shared" si="46"/>
        <v>0</v>
      </c>
      <c r="BK198" s="232">
        <f t="shared" si="46"/>
        <v>0</v>
      </c>
      <c r="BL198" s="232">
        <f t="shared" si="46"/>
        <v>0</v>
      </c>
      <c r="BM198" s="232">
        <f t="shared" si="46"/>
        <v>0</v>
      </c>
      <c r="BN198" s="232">
        <f t="shared" si="46"/>
        <v>0</v>
      </c>
      <c r="BO198" s="232">
        <f t="shared" si="46"/>
        <v>0</v>
      </c>
      <c r="BP198" s="243">
        <f t="shared" si="46"/>
        <v>0</v>
      </c>
      <c r="BQ198" s="243">
        <f t="shared" si="46"/>
        <v>0</v>
      </c>
      <c r="BR198" s="243">
        <f t="shared" si="46"/>
        <v>0</v>
      </c>
      <c r="BS198" s="232">
        <f t="shared" si="47"/>
        <v>0</v>
      </c>
      <c r="BT198" s="232">
        <f t="shared" si="47"/>
        <v>0</v>
      </c>
      <c r="BU198" s="243">
        <f t="shared" si="47"/>
        <v>0</v>
      </c>
      <c r="BV198" s="232">
        <f t="shared" si="47"/>
        <v>0</v>
      </c>
      <c r="BW198" s="232">
        <f t="shared" si="47"/>
        <v>0</v>
      </c>
      <c r="BX198" s="232">
        <f t="shared" si="47"/>
        <v>0</v>
      </c>
      <c r="BY198" s="241">
        <f t="shared" si="47"/>
        <v>0</v>
      </c>
      <c r="BZ198" s="241">
        <f t="shared" si="47"/>
        <v>0</v>
      </c>
      <c r="CA198" s="241">
        <f t="shared" si="47"/>
        <v>0</v>
      </c>
      <c r="CB198" s="241">
        <f t="shared" si="47"/>
        <v>0</v>
      </c>
      <c r="CC198" s="232">
        <f t="shared" si="47"/>
        <v>0</v>
      </c>
      <c r="CD198" s="232">
        <f t="shared" si="47"/>
        <v>0</v>
      </c>
      <c r="CE198" s="243">
        <f t="shared" si="47"/>
        <v>0</v>
      </c>
      <c r="CF198" s="243">
        <f t="shared" si="47"/>
        <v>0</v>
      </c>
      <c r="CG198" s="243">
        <f t="shared" si="47"/>
        <v>0</v>
      </c>
      <c r="CH198" s="232">
        <f t="shared" si="47"/>
        <v>0</v>
      </c>
      <c r="CI198" s="232">
        <f t="shared" si="48"/>
        <v>0</v>
      </c>
      <c r="CJ198" s="232">
        <f t="shared" si="48"/>
        <v>0</v>
      </c>
      <c r="CK198" s="223">
        <f t="shared" si="48"/>
        <v>0</v>
      </c>
      <c r="CL198" s="223">
        <f t="shared" si="48"/>
        <v>0</v>
      </c>
      <c r="CM198" s="223">
        <f t="shared" si="48"/>
        <v>0</v>
      </c>
      <c r="CN198" s="223">
        <f t="shared" si="48"/>
        <v>0</v>
      </c>
      <c r="CO198" s="223">
        <f t="shared" si="48"/>
        <v>0</v>
      </c>
      <c r="CP198" s="223">
        <f t="shared" si="48"/>
        <v>0</v>
      </c>
      <c r="CQ198" s="223">
        <f t="shared" si="48"/>
        <v>0</v>
      </c>
      <c r="CR198" s="223">
        <f t="shared" si="48"/>
        <v>0</v>
      </c>
      <c r="CS198" s="223">
        <f t="shared" si="48"/>
        <v>0</v>
      </c>
      <c r="CT198" s="223">
        <f t="shared" si="48"/>
        <v>0</v>
      </c>
      <c r="CU198" s="223">
        <f t="shared" si="48"/>
        <v>0</v>
      </c>
      <c r="CV198" s="223">
        <f t="shared" si="48"/>
        <v>0</v>
      </c>
      <c r="CW198" s="223">
        <f t="shared" si="48"/>
        <v>0</v>
      </c>
      <c r="CX198" s="223">
        <f t="shared" si="48"/>
        <v>0</v>
      </c>
      <c r="CY198" s="223">
        <f t="shared" si="55"/>
        <v>0</v>
      </c>
      <c r="CZ198" s="223">
        <f t="shared" si="55"/>
        <v>0</v>
      </c>
      <c r="DA198" s="223">
        <f t="shared" si="55"/>
        <v>0</v>
      </c>
      <c r="DB198" s="191"/>
      <c r="DC198" s="191"/>
      <c r="DD198" s="191"/>
      <c r="DE198" s="191"/>
      <c r="DF198" s="191"/>
      <c r="DG198" s="191"/>
      <c r="DH198" s="191"/>
      <c r="DI198" s="191"/>
      <c r="DJ198" s="191"/>
      <c r="DK198" s="191"/>
      <c r="DL198" s="191"/>
      <c r="DM198" s="191"/>
      <c r="DN198" s="191"/>
      <c r="DO198" s="191"/>
      <c r="DP198" s="191"/>
      <c r="DQ198" s="191"/>
      <c r="DR198" s="191"/>
      <c r="DS198" s="230" t="str">
        <f t="shared" si="53"/>
        <v>22S</v>
      </c>
      <c r="DT198" s="191"/>
      <c r="DU198" s="191"/>
      <c r="DV198" s="191"/>
      <c r="DW198" s="191"/>
      <c r="DX198" s="191"/>
      <c r="DY198" s="191"/>
      <c r="DZ198" s="191"/>
      <c r="EA198" s="231" t="str">
        <f>IF($C$111=$B$112,BY$121,IF($C$111=$B$113,BY$122,IF($C$111=$B$114,BY$123,"")))</f>
        <v>47E</v>
      </c>
      <c r="EB198" s="191"/>
      <c r="EC198" s="191"/>
      <c r="ED198" s="191"/>
      <c r="EE198" s="191"/>
      <c r="EF198" s="191"/>
      <c r="EG198" s="191"/>
      <c r="EH198" s="191"/>
      <c r="EI198" s="191"/>
    </row>
    <row r="199" spans="1:139" x14ac:dyDescent="0.35">
      <c r="A199" s="191">
        <f t="shared" si="51"/>
        <v>0</v>
      </c>
      <c r="B199" s="191">
        <f t="shared" si="54"/>
        <v>73</v>
      </c>
      <c r="C199" s="191"/>
      <c r="D199" s="191" t="s">
        <v>423</v>
      </c>
      <c r="E199" s="191" t="s">
        <v>349</v>
      </c>
      <c r="F199" s="191"/>
      <c r="G199" s="223">
        <f t="shared" si="52"/>
        <v>0</v>
      </c>
      <c r="H199" s="223">
        <f t="shared" si="52"/>
        <v>0</v>
      </c>
      <c r="I199" s="223">
        <f t="shared" si="52"/>
        <v>0</v>
      </c>
      <c r="J199" s="223">
        <f t="shared" si="52"/>
        <v>0</v>
      </c>
      <c r="K199" s="223">
        <f t="shared" si="52"/>
        <v>0</v>
      </c>
      <c r="L199" s="223">
        <f t="shared" si="52"/>
        <v>0</v>
      </c>
      <c r="M199" s="223">
        <f t="shared" si="52"/>
        <v>0</v>
      </c>
      <c r="N199" s="223">
        <f t="shared" si="52"/>
        <v>0</v>
      </c>
      <c r="O199" s="223">
        <f t="shared" si="52"/>
        <v>0</v>
      </c>
      <c r="P199" s="223">
        <f t="shared" si="52"/>
        <v>0</v>
      </c>
      <c r="Q199" s="223">
        <f t="shared" si="52"/>
        <v>0</v>
      </c>
      <c r="R199" s="223">
        <f t="shared" si="52"/>
        <v>0</v>
      </c>
      <c r="S199" s="223">
        <f t="shared" si="52"/>
        <v>0</v>
      </c>
      <c r="T199" s="223">
        <f t="shared" si="52"/>
        <v>0</v>
      </c>
      <c r="U199" s="223">
        <f t="shared" si="52"/>
        <v>0</v>
      </c>
      <c r="V199" s="223">
        <f t="shared" si="49"/>
        <v>0</v>
      </c>
      <c r="W199" s="223">
        <f t="shared" si="49"/>
        <v>0</v>
      </c>
      <c r="X199" s="223">
        <f t="shared" si="49"/>
        <v>0</v>
      </c>
      <c r="Y199" s="223">
        <f t="shared" si="49"/>
        <v>0</v>
      </c>
      <c r="Z199" s="223">
        <f t="shared" si="49"/>
        <v>0</v>
      </c>
      <c r="AA199" s="223">
        <f t="shared" si="49"/>
        <v>0</v>
      </c>
      <c r="AB199" s="223">
        <f t="shared" si="49"/>
        <v>0</v>
      </c>
      <c r="AC199" s="223">
        <f t="shared" si="49"/>
        <v>0</v>
      </c>
      <c r="AD199" s="223">
        <f t="shared" si="49"/>
        <v>0</v>
      </c>
      <c r="AE199" s="223">
        <f t="shared" si="49"/>
        <v>0</v>
      </c>
      <c r="AF199" s="223">
        <f t="shared" si="49"/>
        <v>0</v>
      </c>
      <c r="AG199" s="223">
        <f t="shared" si="49"/>
        <v>0</v>
      </c>
      <c r="AH199" s="223">
        <f t="shared" si="49"/>
        <v>0</v>
      </c>
      <c r="AI199" s="224">
        <f t="shared" si="49"/>
        <v>0</v>
      </c>
      <c r="AJ199" s="224">
        <f t="shared" si="49"/>
        <v>0</v>
      </c>
      <c r="AK199" s="239">
        <f t="shared" si="49"/>
        <v>0</v>
      </c>
      <c r="AL199" s="239">
        <f t="shared" si="50"/>
        <v>0</v>
      </c>
      <c r="AM199" s="239">
        <f t="shared" si="45"/>
        <v>0</v>
      </c>
      <c r="AN199" s="242">
        <f t="shared" si="45"/>
        <v>0</v>
      </c>
      <c r="AO199" s="242">
        <f t="shared" si="45"/>
        <v>0</v>
      </c>
      <c r="AP199" s="227">
        <f t="shared" si="45"/>
        <v>0</v>
      </c>
      <c r="AQ199" s="227">
        <f t="shared" si="45"/>
        <v>0</v>
      </c>
      <c r="AR199" s="227">
        <f t="shared" si="45"/>
        <v>0</v>
      </c>
      <c r="AS199" s="227">
        <f t="shared" si="45"/>
        <v>0</v>
      </c>
      <c r="AT199" s="227">
        <f t="shared" si="45"/>
        <v>0</v>
      </c>
      <c r="AU199" s="242">
        <f t="shared" si="45"/>
        <v>0</v>
      </c>
      <c r="AV199" s="242">
        <f t="shared" si="45"/>
        <v>0</v>
      </c>
      <c r="AW199" s="242">
        <f t="shared" si="45"/>
        <v>0</v>
      </c>
      <c r="AX199" s="242">
        <f t="shared" si="45"/>
        <v>0</v>
      </c>
      <c r="AY199" s="242">
        <f t="shared" si="45"/>
        <v>0</v>
      </c>
      <c r="AZ199" s="242">
        <f t="shared" si="45"/>
        <v>0</v>
      </c>
      <c r="BA199" s="240">
        <f t="shared" si="45"/>
        <v>0</v>
      </c>
      <c r="BB199" s="240">
        <f t="shared" si="45"/>
        <v>0</v>
      </c>
      <c r="BC199" s="240">
        <f t="shared" si="46"/>
        <v>0</v>
      </c>
      <c r="BD199" s="240">
        <f t="shared" si="46"/>
        <v>0</v>
      </c>
      <c r="BE199" s="233">
        <f t="shared" si="46"/>
        <v>0</v>
      </c>
      <c r="BF199" s="233">
        <f t="shared" si="46"/>
        <v>0</v>
      </c>
      <c r="BG199" s="232">
        <f t="shared" si="46"/>
        <v>0</v>
      </c>
      <c r="BH199" s="232">
        <f t="shared" si="46"/>
        <v>0</v>
      </c>
      <c r="BI199" s="232">
        <f t="shared" si="46"/>
        <v>0</v>
      </c>
      <c r="BJ199" s="232">
        <f t="shared" si="46"/>
        <v>0</v>
      </c>
      <c r="BK199" s="232">
        <f t="shared" si="46"/>
        <v>0</v>
      </c>
      <c r="BL199" s="232">
        <f t="shared" si="46"/>
        <v>0</v>
      </c>
      <c r="BM199" s="232">
        <f t="shared" si="46"/>
        <v>0</v>
      </c>
      <c r="BN199" s="232">
        <f t="shared" si="46"/>
        <v>0</v>
      </c>
      <c r="BO199" s="232">
        <f t="shared" si="46"/>
        <v>0</v>
      </c>
      <c r="BP199" s="243">
        <f t="shared" si="46"/>
        <v>0</v>
      </c>
      <c r="BQ199" s="243">
        <f t="shared" si="46"/>
        <v>0</v>
      </c>
      <c r="BR199" s="243">
        <f t="shared" si="46"/>
        <v>0</v>
      </c>
      <c r="BS199" s="232">
        <f t="shared" si="47"/>
        <v>0</v>
      </c>
      <c r="BT199" s="232">
        <f t="shared" si="47"/>
        <v>0</v>
      </c>
      <c r="BU199" s="243">
        <f t="shared" si="47"/>
        <v>0</v>
      </c>
      <c r="BV199" s="232">
        <f t="shared" si="47"/>
        <v>0</v>
      </c>
      <c r="BW199" s="232">
        <f t="shared" si="47"/>
        <v>0</v>
      </c>
      <c r="BX199" s="232">
        <f t="shared" si="47"/>
        <v>0</v>
      </c>
      <c r="BY199" s="232">
        <f t="shared" si="47"/>
        <v>0</v>
      </c>
      <c r="BZ199" s="232">
        <f t="shared" si="47"/>
        <v>0</v>
      </c>
      <c r="CA199" s="232">
        <f t="shared" si="47"/>
        <v>0</v>
      </c>
      <c r="CB199" s="241">
        <f t="shared" si="47"/>
        <v>0</v>
      </c>
      <c r="CC199" s="243">
        <f t="shared" si="47"/>
        <v>0</v>
      </c>
      <c r="CD199" s="232">
        <f t="shared" si="47"/>
        <v>0</v>
      </c>
      <c r="CE199" s="243">
        <f t="shared" si="47"/>
        <v>0</v>
      </c>
      <c r="CF199" s="243">
        <f t="shared" si="47"/>
        <v>0</v>
      </c>
      <c r="CG199" s="243">
        <f t="shared" si="47"/>
        <v>0</v>
      </c>
      <c r="CH199" s="232">
        <f t="shared" si="47"/>
        <v>0</v>
      </c>
      <c r="CI199" s="232">
        <f t="shared" si="48"/>
        <v>0</v>
      </c>
      <c r="CJ199" s="232">
        <f t="shared" si="48"/>
        <v>0</v>
      </c>
      <c r="CK199" s="232">
        <f t="shared" si="48"/>
        <v>0</v>
      </c>
      <c r="CL199" s="232">
        <f t="shared" si="48"/>
        <v>0</v>
      </c>
      <c r="CM199" s="223">
        <f t="shared" si="48"/>
        <v>0</v>
      </c>
      <c r="CN199" s="223">
        <f t="shared" si="48"/>
        <v>0</v>
      </c>
      <c r="CO199" s="223">
        <f t="shared" si="48"/>
        <v>0</v>
      </c>
      <c r="CP199" s="223">
        <f t="shared" si="48"/>
        <v>0</v>
      </c>
      <c r="CQ199" s="223">
        <f t="shared" si="48"/>
        <v>0</v>
      </c>
      <c r="CR199" s="223">
        <f t="shared" si="48"/>
        <v>0</v>
      </c>
      <c r="CS199" s="223">
        <f t="shared" si="48"/>
        <v>0</v>
      </c>
      <c r="CT199" s="223">
        <f t="shared" si="48"/>
        <v>0</v>
      </c>
      <c r="CU199" s="223">
        <f t="shared" si="48"/>
        <v>0</v>
      </c>
      <c r="CV199" s="223">
        <f t="shared" si="48"/>
        <v>0</v>
      </c>
      <c r="CW199" s="223">
        <f t="shared" si="48"/>
        <v>0</v>
      </c>
      <c r="CX199" s="223">
        <f t="shared" si="48"/>
        <v>0</v>
      </c>
      <c r="CY199" s="223">
        <f t="shared" si="55"/>
        <v>0</v>
      </c>
      <c r="CZ199" s="223">
        <f t="shared" si="55"/>
        <v>0</v>
      </c>
      <c r="DA199" s="223">
        <f t="shared" si="55"/>
        <v>0</v>
      </c>
      <c r="DB199" s="191"/>
      <c r="DC199" s="191"/>
      <c r="DD199" s="191"/>
      <c r="DE199" s="191"/>
      <c r="DF199" s="191"/>
      <c r="DG199" s="191"/>
      <c r="DH199" s="191"/>
      <c r="DI199" s="191"/>
      <c r="DJ199" s="191"/>
      <c r="DK199" s="191"/>
      <c r="DL199" s="191"/>
      <c r="DM199" s="191"/>
      <c r="DN199" s="191"/>
      <c r="DO199" s="191"/>
      <c r="DP199" s="191"/>
      <c r="DQ199" s="191"/>
      <c r="DR199" s="191"/>
      <c r="DS199" s="230" t="str">
        <f t="shared" si="53"/>
        <v>23S</v>
      </c>
      <c r="DT199" s="191"/>
      <c r="DU199" s="191"/>
      <c r="DV199" s="191"/>
      <c r="DW199" s="191"/>
      <c r="DX199" s="191"/>
      <c r="DY199" s="191"/>
      <c r="DZ199" s="191"/>
      <c r="EA199" s="231">
        <f>IF($C$111=$B$112,BZ$121,IF($C$111=$B$113,BZ$122,IF($C$111=$B$114,BZ$123,"")))</f>
        <v>0</v>
      </c>
      <c r="EB199" s="191"/>
      <c r="EC199" s="191"/>
      <c r="ED199" s="191"/>
      <c r="EE199" s="191"/>
      <c r="EF199" s="191"/>
      <c r="EG199" s="191"/>
      <c r="EH199" s="191"/>
      <c r="EI199" s="191"/>
    </row>
    <row r="200" spans="1:139" x14ac:dyDescent="0.35">
      <c r="A200" s="191">
        <f t="shared" si="51"/>
        <v>0</v>
      </c>
      <c r="B200" s="191">
        <f t="shared" si="54"/>
        <v>74</v>
      </c>
      <c r="C200" s="191"/>
      <c r="D200" s="191" t="s">
        <v>424</v>
      </c>
      <c r="E200" s="191" t="s">
        <v>353</v>
      </c>
      <c r="F200" s="191"/>
      <c r="G200" s="223">
        <f t="shared" si="52"/>
        <v>0</v>
      </c>
      <c r="H200" s="223">
        <f t="shared" si="52"/>
        <v>0</v>
      </c>
      <c r="I200" s="223">
        <f t="shared" si="52"/>
        <v>0</v>
      </c>
      <c r="J200" s="223">
        <f t="shared" si="52"/>
        <v>0</v>
      </c>
      <c r="K200" s="223">
        <f t="shared" si="52"/>
        <v>0</v>
      </c>
      <c r="L200" s="223">
        <f t="shared" si="52"/>
        <v>0</v>
      </c>
      <c r="M200" s="223">
        <f t="shared" si="52"/>
        <v>0</v>
      </c>
      <c r="N200" s="223">
        <f t="shared" si="52"/>
        <v>0</v>
      </c>
      <c r="O200" s="223">
        <f t="shared" si="52"/>
        <v>0</v>
      </c>
      <c r="P200" s="223">
        <f t="shared" si="52"/>
        <v>0</v>
      </c>
      <c r="Q200" s="223">
        <f t="shared" si="52"/>
        <v>0</v>
      </c>
      <c r="R200" s="223">
        <f t="shared" si="52"/>
        <v>0</v>
      </c>
      <c r="S200" s="223">
        <f t="shared" si="52"/>
        <v>0</v>
      </c>
      <c r="T200" s="223">
        <f t="shared" si="52"/>
        <v>0</v>
      </c>
      <c r="U200" s="223">
        <f t="shared" si="52"/>
        <v>0</v>
      </c>
      <c r="V200" s="223">
        <f t="shared" si="49"/>
        <v>0</v>
      </c>
      <c r="W200" s="223">
        <f t="shared" si="49"/>
        <v>0</v>
      </c>
      <c r="X200" s="223">
        <f t="shared" si="49"/>
        <v>0</v>
      </c>
      <c r="Y200" s="223">
        <f t="shared" si="49"/>
        <v>0</v>
      </c>
      <c r="Z200" s="223">
        <f t="shared" si="49"/>
        <v>0</v>
      </c>
      <c r="AA200" s="223">
        <f t="shared" si="49"/>
        <v>0</v>
      </c>
      <c r="AB200" s="223">
        <f t="shared" si="49"/>
        <v>0</v>
      </c>
      <c r="AC200" s="223">
        <f t="shared" si="49"/>
        <v>0</v>
      </c>
      <c r="AD200" s="223">
        <f t="shared" si="49"/>
        <v>0</v>
      </c>
      <c r="AE200" s="223">
        <f t="shared" si="49"/>
        <v>0</v>
      </c>
      <c r="AF200" s="223">
        <f t="shared" si="49"/>
        <v>0</v>
      </c>
      <c r="AG200" s="223">
        <f t="shared" si="49"/>
        <v>0</v>
      </c>
      <c r="AH200" s="223">
        <f t="shared" si="49"/>
        <v>0</v>
      </c>
      <c r="AI200" s="223">
        <f t="shared" si="49"/>
        <v>0</v>
      </c>
      <c r="AJ200" s="224">
        <f t="shared" si="49"/>
        <v>0</v>
      </c>
      <c r="AK200" s="224">
        <f t="shared" si="49"/>
        <v>0</v>
      </c>
      <c r="AL200" s="239">
        <f t="shared" si="50"/>
        <v>0</v>
      </c>
      <c r="AM200" s="239">
        <f t="shared" si="45"/>
        <v>0</v>
      </c>
      <c r="AN200" s="239">
        <f t="shared" si="45"/>
        <v>0</v>
      </c>
      <c r="AO200" s="242">
        <f t="shared" si="45"/>
        <v>0</v>
      </c>
      <c r="AP200" s="242">
        <f t="shared" si="45"/>
        <v>0</v>
      </c>
      <c r="AQ200" s="227">
        <f t="shared" si="45"/>
        <v>0</v>
      </c>
      <c r="AR200" s="227">
        <f t="shared" si="45"/>
        <v>0</v>
      </c>
      <c r="AS200" s="227">
        <f t="shared" si="45"/>
        <v>0</v>
      </c>
      <c r="AT200" s="227">
        <f t="shared" si="45"/>
        <v>0</v>
      </c>
      <c r="AU200" s="242">
        <f t="shared" si="45"/>
        <v>0</v>
      </c>
      <c r="AV200" s="242">
        <f t="shared" si="45"/>
        <v>0</v>
      </c>
      <c r="AW200" s="242">
        <f t="shared" si="45"/>
        <v>0</v>
      </c>
      <c r="AX200" s="242">
        <f t="shared" si="45"/>
        <v>0</v>
      </c>
      <c r="AY200" s="242">
        <f t="shared" si="45"/>
        <v>0</v>
      </c>
      <c r="AZ200" s="240">
        <f t="shared" si="45"/>
        <v>0</v>
      </c>
      <c r="BA200" s="240">
        <f t="shared" si="45"/>
        <v>0</v>
      </c>
      <c r="BB200" s="240">
        <f t="shared" si="45"/>
        <v>0</v>
      </c>
      <c r="BC200" s="240">
        <f t="shared" si="46"/>
        <v>0</v>
      </c>
      <c r="BD200" s="240">
        <f t="shared" si="46"/>
        <v>0</v>
      </c>
      <c r="BE200" s="240">
        <f t="shared" si="46"/>
        <v>0</v>
      </c>
      <c r="BF200" s="240">
        <f t="shared" si="46"/>
        <v>0</v>
      </c>
      <c r="BG200" s="232">
        <f t="shared" si="46"/>
        <v>0</v>
      </c>
      <c r="BH200" s="232">
        <f t="shared" si="46"/>
        <v>0</v>
      </c>
      <c r="BI200" s="232">
        <f t="shared" si="46"/>
        <v>0</v>
      </c>
      <c r="BJ200" s="232">
        <f t="shared" si="46"/>
        <v>0</v>
      </c>
      <c r="BK200" s="232">
        <f t="shared" si="46"/>
        <v>0</v>
      </c>
      <c r="BL200" s="232">
        <f t="shared" si="46"/>
        <v>0</v>
      </c>
      <c r="BM200" s="232">
        <f t="shared" si="46"/>
        <v>0</v>
      </c>
      <c r="BN200" s="232">
        <f t="shared" si="46"/>
        <v>0</v>
      </c>
      <c r="BO200" s="232">
        <f t="shared" si="46"/>
        <v>0</v>
      </c>
      <c r="BP200" s="243">
        <f t="shared" si="46"/>
        <v>0</v>
      </c>
      <c r="BQ200" s="243">
        <f t="shared" si="46"/>
        <v>0</v>
      </c>
      <c r="BR200" s="243">
        <f t="shared" si="46"/>
        <v>0</v>
      </c>
      <c r="BS200" s="232">
        <f t="shared" si="47"/>
        <v>0</v>
      </c>
      <c r="BT200" s="243">
        <f t="shared" si="47"/>
        <v>0</v>
      </c>
      <c r="BU200" s="243">
        <f t="shared" si="47"/>
        <v>0</v>
      </c>
      <c r="BV200" s="232">
        <f t="shared" si="47"/>
        <v>0</v>
      </c>
      <c r="BW200" s="232">
        <f t="shared" si="47"/>
        <v>0</v>
      </c>
      <c r="BX200" s="232">
        <f t="shared" si="47"/>
        <v>0</v>
      </c>
      <c r="BY200" s="232">
        <f t="shared" si="47"/>
        <v>0</v>
      </c>
      <c r="BZ200" s="232">
        <f t="shared" si="47"/>
        <v>0</v>
      </c>
      <c r="CA200" s="232">
        <f t="shared" si="47"/>
        <v>0</v>
      </c>
      <c r="CB200" s="232">
        <f t="shared" si="47"/>
        <v>0</v>
      </c>
      <c r="CC200" s="243">
        <f t="shared" si="47"/>
        <v>0</v>
      </c>
      <c r="CD200" s="243">
        <f t="shared" si="47"/>
        <v>0</v>
      </c>
      <c r="CE200" s="243">
        <f t="shared" si="47"/>
        <v>0</v>
      </c>
      <c r="CF200" s="243">
        <f t="shared" si="47"/>
        <v>0</v>
      </c>
      <c r="CG200" s="243">
        <f t="shared" si="47"/>
        <v>0</v>
      </c>
      <c r="CH200" s="232">
        <f t="shared" si="47"/>
        <v>0</v>
      </c>
      <c r="CI200" s="232">
        <f t="shared" si="48"/>
        <v>0</v>
      </c>
      <c r="CJ200" s="232">
        <f t="shared" si="48"/>
        <v>0</v>
      </c>
      <c r="CK200" s="232">
        <f t="shared" si="48"/>
        <v>0</v>
      </c>
      <c r="CL200" s="232">
        <f t="shared" si="48"/>
        <v>0</v>
      </c>
      <c r="CM200" s="232">
        <f t="shared" si="48"/>
        <v>0</v>
      </c>
      <c r="CN200" s="223">
        <f t="shared" si="48"/>
        <v>0</v>
      </c>
      <c r="CO200" s="223">
        <f t="shared" si="48"/>
        <v>0</v>
      </c>
      <c r="CP200" s="223">
        <f t="shared" si="48"/>
        <v>0</v>
      </c>
      <c r="CQ200" s="223">
        <f t="shared" si="48"/>
        <v>0</v>
      </c>
      <c r="CR200" s="223">
        <f t="shared" si="48"/>
        <v>0</v>
      </c>
      <c r="CS200" s="223">
        <f t="shared" si="48"/>
        <v>0</v>
      </c>
      <c r="CT200" s="223">
        <f t="shared" si="48"/>
        <v>0</v>
      </c>
      <c r="CU200" s="223">
        <f t="shared" si="48"/>
        <v>0</v>
      </c>
      <c r="CV200" s="223">
        <f t="shared" si="48"/>
        <v>0</v>
      </c>
      <c r="CW200" s="223">
        <f t="shared" si="48"/>
        <v>0</v>
      </c>
      <c r="CX200" s="223">
        <f t="shared" si="48"/>
        <v>0</v>
      </c>
      <c r="CY200" s="223">
        <f t="shared" si="55"/>
        <v>0</v>
      </c>
      <c r="CZ200" s="223">
        <f t="shared" si="55"/>
        <v>0</v>
      </c>
      <c r="DA200" s="223">
        <f t="shared" si="55"/>
        <v>0</v>
      </c>
      <c r="DB200" s="191"/>
      <c r="DC200" s="191"/>
      <c r="DD200" s="191"/>
      <c r="DE200" s="191"/>
      <c r="DF200" s="191"/>
      <c r="DG200" s="191"/>
      <c r="DH200" s="191"/>
      <c r="DI200" s="191"/>
      <c r="DJ200" s="191"/>
      <c r="DK200" s="191"/>
      <c r="DL200" s="191"/>
      <c r="DM200" s="191"/>
      <c r="DN200" s="191"/>
      <c r="DO200" s="191"/>
      <c r="DP200" s="191"/>
      <c r="DQ200" s="191"/>
      <c r="DR200" s="191"/>
      <c r="DS200" s="230" t="str">
        <f t="shared" si="53"/>
        <v>24S</v>
      </c>
      <c r="DT200" s="191"/>
      <c r="DU200" s="191"/>
      <c r="DV200" s="191"/>
      <c r="DW200" s="191"/>
      <c r="DX200" s="191"/>
      <c r="DY200" s="191"/>
      <c r="DZ200" s="191"/>
      <c r="EA200" s="231">
        <f>IF($C$111=$B$112,CA$121,IF($C$111=$B$113,CA$122,IF($C$111=$B$114,CA$123,"")))</f>
        <v>0</v>
      </c>
      <c r="EB200" s="191"/>
      <c r="EC200" s="191"/>
      <c r="ED200" s="191"/>
      <c r="EE200" s="191"/>
      <c r="EF200" s="191"/>
      <c r="EG200" s="191"/>
      <c r="EH200" s="191"/>
      <c r="EI200" s="191"/>
    </row>
    <row r="201" spans="1:139" x14ac:dyDescent="0.35">
      <c r="A201" s="191">
        <f t="shared" si="51"/>
        <v>0</v>
      </c>
      <c r="B201" s="191">
        <f t="shared" si="54"/>
        <v>75</v>
      </c>
      <c r="C201" s="191"/>
      <c r="D201" s="191" t="s">
        <v>425</v>
      </c>
      <c r="E201" s="191" t="s">
        <v>355</v>
      </c>
      <c r="F201" s="191"/>
      <c r="G201" s="223">
        <f t="shared" si="52"/>
        <v>0</v>
      </c>
      <c r="H201" s="223">
        <f t="shared" si="52"/>
        <v>0</v>
      </c>
      <c r="I201" s="223">
        <f t="shared" si="52"/>
        <v>0</v>
      </c>
      <c r="J201" s="223">
        <f t="shared" si="52"/>
        <v>0</v>
      </c>
      <c r="K201" s="223">
        <f t="shared" si="52"/>
        <v>0</v>
      </c>
      <c r="L201" s="223">
        <f t="shared" si="52"/>
        <v>0</v>
      </c>
      <c r="M201" s="223">
        <f t="shared" si="52"/>
        <v>0</v>
      </c>
      <c r="N201" s="223">
        <f t="shared" si="52"/>
        <v>0</v>
      </c>
      <c r="O201" s="223">
        <f t="shared" si="52"/>
        <v>0</v>
      </c>
      <c r="P201" s="223">
        <f t="shared" si="52"/>
        <v>0</v>
      </c>
      <c r="Q201" s="223">
        <f t="shared" si="52"/>
        <v>0</v>
      </c>
      <c r="R201" s="223">
        <f t="shared" si="52"/>
        <v>0</v>
      </c>
      <c r="S201" s="223">
        <f t="shared" si="52"/>
        <v>0</v>
      </c>
      <c r="T201" s="223">
        <f t="shared" si="52"/>
        <v>0</v>
      </c>
      <c r="U201" s="223">
        <f t="shared" si="52"/>
        <v>0</v>
      </c>
      <c r="V201" s="223">
        <f t="shared" si="49"/>
        <v>0</v>
      </c>
      <c r="W201" s="223">
        <f t="shared" si="49"/>
        <v>0</v>
      </c>
      <c r="X201" s="223">
        <f t="shared" si="49"/>
        <v>0</v>
      </c>
      <c r="Y201" s="223">
        <f t="shared" si="49"/>
        <v>0</v>
      </c>
      <c r="Z201" s="223">
        <f t="shared" si="49"/>
        <v>0</v>
      </c>
      <c r="AA201" s="223">
        <f t="shared" si="49"/>
        <v>0</v>
      </c>
      <c r="AB201" s="223">
        <f t="shared" si="49"/>
        <v>0</v>
      </c>
      <c r="AC201" s="223">
        <f t="shared" si="49"/>
        <v>0</v>
      </c>
      <c r="AD201" s="223">
        <f t="shared" si="49"/>
        <v>0</v>
      </c>
      <c r="AE201" s="223">
        <f t="shared" si="49"/>
        <v>0</v>
      </c>
      <c r="AF201" s="223">
        <f t="shared" si="49"/>
        <v>0</v>
      </c>
      <c r="AG201" s="223">
        <f t="shared" si="49"/>
        <v>0</v>
      </c>
      <c r="AH201" s="223">
        <f t="shared" si="49"/>
        <v>0</v>
      </c>
      <c r="AI201" s="223">
        <f t="shared" si="49"/>
        <v>0</v>
      </c>
      <c r="AJ201" s="224">
        <f t="shared" si="49"/>
        <v>0</v>
      </c>
      <c r="AK201" s="224">
        <f t="shared" si="49"/>
        <v>0</v>
      </c>
      <c r="AL201" s="239">
        <f t="shared" si="50"/>
        <v>0</v>
      </c>
      <c r="AM201" s="239">
        <f t="shared" si="45"/>
        <v>0</v>
      </c>
      <c r="AN201" s="239">
        <f t="shared" si="45"/>
        <v>0</v>
      </c>
      <c r="AO201" s="242">
        <f t="shared" si="45"/>
        <v>0</v>
      </c>
      <c r="AP201" s="242">
        <f t="shared" si="45"/>
        <v>0</v>
      </c>
      <c r="AQ201" s="227">
        <f t="shared" si="45"/>
        <v>0</v>
      </c>
      <c r="AR201" s="227">
        <f t="shared" si="45"/>
        <v>0</v>
      </c>
      <c r="AS201" s="227">
        <f t="shared" si="45"/>
        <v>0</v>
      </c>
      <c r="AT201" s="227">
        <f t="shared" si="45"/>
        <v>0</v>
      </c>
      <c r="AU201" s="227">
        <f t="shared" si="45"/>
        <v>0</v>
      </c>
      <c r="AV201" s="242">
        <f t="shared" si="45"/>
        <v>0</v>
      </c>
      <c r="AW201" s="242">
        <f t="shared" si="45"/>
        <v>0</v>
      </c>
      <c r="AX201" s="242">
        <f t="shared" si="45"/>
        <v>0</v>
      </c>
      <c r="AY201" s="240">
        <f t="shared" si="45"/>
        <v>0</v>
      </c>
      <c r="AZ201" s="240">
        <f t="shared" si="45"/>
        <v>0</v>
      </c>
      <c r="BA201" s="240">
        <f t="shared" si="45"/>
        <v>0</v>
      </c>
      <c r="BB201" s="240">
        <f t="shared" si="45"/>
        <v>0</v>
      </c>
      <c r="BC201" s="240">
        <f t="shared" si="46"/>
        <v>0</v>
      </c>
      <c r="BD201" s="240">
        <f t="shared" si="46"/>
        <v>0</v>
      </c>
      <c r="BE201" s="240">
        <f t="shared" si="46"/>
        <v>0</v>
      </c>
      <c r="BF201" s="240">
        <f t="shared" si="46"/>
        <v>0</v>
      </c>
      <c r="BG201" s="232">
        <f t="shared" si="46"/>
        <v>0</v>
      </c>
      <c r="BH201" s="232">
        <f t="shared" si="46"/>
        <v>0</v>
      </c>
      <c r="BI201" s="232">
        <f t="shared" si="46"/>
        <v>0</v>
      </c>
      <c r="BJ201" s="232">
        <f t="shared" si="46"/>
        <v>0</v>
      </c>
      <c r="BK201" s="232">
        <f t="shared" si="46"/>
        <v>0</v>
      </c>
      <c r="BL201" s="232">
        <f t="shared" si="46"/>
        <v>0</v>
      </c>
      <c r="BM201" s="232">
        <f t="shared" si="46"/>
        <v>0</v>
      </c>
      <c r="BN201" s="232">
        <f t="shared" si="46"/>
        <v>0</v>
      </c>
      <c r="BO201" s="232">
        <f t="shared" si="46"/>
        <v>0</v>
      </c>
      <c r="BP201" s="243">
        <f t="shared" si="46"/>
        <v>0</v>
      </c>
      <c r="BQ201" s="243">
        <f t="shared" si="46"/>
        <v>0</v>
      </c>
      <c r="BR201" s="243">
        <f t="shared" si="46"/>
        <v>0</v>
      </c>
      <c r="BS201" s="243">
        <f t="shared" si="47"/>
        <v>0</v>
      </c>
      <c r="BT201" s="243">
        <f t="shared" si="47"/>
        <v>0</v>
      </c>
      <c r="BU201" s="243">
        <f t="shared" si="47"/>
        <v>0</v>
      </c>
      <c r="BV201" s="232">
        <f t="shared" si="47"/>
        <v>0</v>
      </c>
      <c r="BW201" s="232">
        <f t="shared" si="47"/>
        <v>0</v>
      </c>
      <c r="BX201" s="232">
        <f t="shared" si="47"/>
        <v>0</v>
      </c>
      <c r="BY201" s="232">
        <f t="shared" si="47"/>
        <v>0</v>
      </c>
      <c r="BZ201" s="232">
        <f t="shared" si="47"/>
        <v>0</v>
      </c>
      <c r="CA201" s="232">
        <f t="shared" si="47"/>
        <v>0</v>
      </c>
      <c r="CB201" s="232">
        <f t="shared" si="47"/>
        <v>0</v>
      </c>
      <c r="CC201" s="243">
        <f t="shared" si="47"/>
        <v>0</v>
      </c>
      <c r="CD201" s="243">
        <f t="shared" si="47"/>
        <v>0</v>
      </c>
      <c r="CE201" s="243">
        <f t="shared" si="47"/>
        <v>0</v>
      </c>
      <c r="CF201" s="243">
        <f t="shared" si="47"/>
        <v>0</v>
      </c>
      <c r="CG201" s="243">
        <f t="shared" si="47"/>
        <v>0</v>
      </c>
      <c r="CH201" s="243">
        <f t="shared" si="47"/>
        <v>0</v>
      </c>
      <c r="CI201" s="232">
        <f t="shared" si="48"/>
        <v>0</v>
      </c>
      <c r="CJ201" s="232">
        <f t="shared" si="48"/>
        <v>0</v>
      </c>
      <c r="CK201" s="232">
        <f t="shared" si="48"/>
        <v>0</v>
      </c>
      <c r="CL201" s="232">
        <f t="shared" si="48"/>
        <v>0</v>
      </c>
      <c r="CM201" s="232">
        <f t="shared" si="48"/>
        <v>0</v>
      </c>
      <c r="CN201" s="243">
        <f t="shared" si="48"/>
        <v>0</v>
      </c>
      <c r="CO201" s="223">
        <f t="shared" si="48"/>
        <v>0</v>
      </c>
      <c r="CP201" s="223">
        <f t="shared" si="48"/>
        <v>0</v>
      </c>
      <c r="CQ201" s="223">
        <f t="shared" si="48"/>
        <v>0</v>
      </c>
      <c r="CR201" s="223">
        <f t="shared" si="48"/>
        <v>0</v>
      </c>
      <c r="CS201" s="223">
        <f t="shared" si="48"/>
        <v>0</v>
      </c>
      <c r="CT201" s="223">
        <f t="shared" si="48"/>
        <v>0</v>
      </c>
      <c r="CU201" s="223">
        <f t="shared" si="48"/>
        <v>0</v>
      </c>
      <c r="CV201" s="223">
        <f t="shared" si="48"/>
        <v>0</v>
      </c>
      <c r="CW201" s="223">
        <f t="shared" si="48"/>
        <v>0</v>
      </c>
      <c r="CX201" s="223">
        <f t="shared" si="48"/>
        <v>0</v>
      </c>
      <c r="CY201" s="223">
        <f t="shared" si="55"/>
        <v>0</v>
      </c>
      <c r="CZ201" s="223">
        <f t="shared" si="55"/>
        <v>0</v>
      </c>
      <c r="DA201" s="223">
        <f t="shared" si="55"/>
        <v>0</v>
      </c>
      <c r="DB201" s="191"/>
      <c r="DC201" s="191"/>
      <c r="DD201" s="191"/>
      <c r="DE201" s="191"/>
      <c r="DF201" s="191"/>
      <c r="DG201" s="191"/>
      <c r="DH201" s="191"/>
      <c r="DI201" s="191"/>
      <c r="DJ201" s="191"/>
      <c r="DK201" s="191"/>
      <c r="DL201" s="191"/>
      <c r="DM201" s="191"/>
      <c r="DN201" s="191"/>
      <c r="DO201" s="191"/>
      <c r="DP201" s="191"/>
      <c r="DQ201" s="191"/>
      <c r="DR201" s="191"/>
      <c r="DS201" s="230" t="str">
        <f t="shared" si="53"/>
        <v>25S</v>
      </c>
      <c r="DT201" s="191"/>
      <c r="DU201" s="191"/>
      <c r="DV201" s="191"/>
      <c r="DW201" s="191"/>
      <c r="DX201" s="191"/>
      <c r="DY201" s="191"/>
      <c r="DZ201" s="191"/>
      <c r="EA201" s="231">
        <f>IF($C$111=$B$112,CB$121,IF($C$111=$B$113,CB$122,IF($C$111=$B$114,CB$123,"")))</f>
        <v>0</v>
      </c>
      <c r="EB201" s="191"/>
      <c r="EC201" s="191"/>
      <c r="ED201" s="191"/>
      <c r="EE201" s="191"/>
      <c r="EF201" s="191"/>
      <c r="EG201" s="191"/>
      <c r="EH201" s="191"/>
      <c r="EI201" s="191"/>
    </row>
    <row r="202" spans="1:139" x14ac:dyDescent="0.35">
      <c r="A202" s="191">
        <f t="shared" si="51"/>
        <v>0</v>
      </c>
      <c r="B202" s="191">
        <f t="shared" si="54"/>
        <v>76</v>
      </c>
      <c r="C202" s="191"/>
      <c r="D202" s="191" t="s">
        <v>426</v>
      </c>
      <c r="E202" s="191" t="s">
        <v>357</v>
      </c>
      <c r="F202" s="191"/>
      <c r="G202" s="223">
        <f t="shared" si="52"/>
        <v>0</v>
      </c>
      <c r="H202" s="223">
        <f t="shared" si="52"/>
        <v>0</v>
      </c>
      <c r="I202" s="223">
        <f t="shared" si="52"/>
        <v>0</v>
      </c>
      <c r="J202" s="223">
        <f t="shared" si="52"/>
        <v>0</v>
      </c>
      <c r="K202" s="223">
        <f t="shared" si="52"/>
        <v>0</v>
      </c>
      <c r="L202" s="223">
        <f t="shared" si="52"/>
        <v>0</v>
      </c>
      <c r="M202" s="223">
        <f t="shared" si="52"/>
        <v>0</v>
      </c>
      <c r="N202" s="223">
        <f t="shared" si="52"/>
        <v>0</v>
      </c>
      <c r="O202" s="223">
        <f t="shared" si="52"/>
        <v>0</v>
      </c>
      <c r="P202" s="223">
        <f t="shared" si="52"/>
        <v>0</v>
      </c>
      <c r="Q202" s="223">
        <f t="shared" si="52"/>
        <v>0</v>
      </c>
      <c r="R202" s="223">
        <f t="shared" si="52"/>
        <v>0</v>
      </c>
      <c r="S202" s="223">
        <f t="shared" si="52"/>
        <v>0</v>
      </c>
      <c r="T202" s="223">
        <f t="shared" si="52"/>
        <v>0</v>
      </c>
      <c r="U202" s="223">
        <f t="shared" si="52"/>
        <v>0</v>
      </c>
      <c r="V202" s="223">
        <f t="shared" si="49"/>
        <v>0</v>
      </c>
      <c r="W202" s="223">
        <f t="shared" si="49"/>
        <v>0</v>
      </c>
      <c r="X202" s="223">
        <f t="shared" si="49"/>
        <v>0</v>
      </c>
      <c r="Y202" s="223">
        <f t="shared" si="49"/>
        <v>0</v>
      </c>
      <c r="Z202" s="223">
        <f t="shared" si="49"/>
        <v>0</v>
      </c>
      <c r="AA202" s="223">
        <f t="shared" si="49"/>
        <v>0</v>
      </c>
      <c r="AB202" s="223">
        <f t="shared" si="49"/>
        <v>0</v>
      </c>
      <c r="AC202" s="223">
        <f t="shared" si="49"/>
        <v>0</v>
      </c>
      <c r="AD202" s="223">
        <f t="shared" si="49"/>
        <v>0</v>
      </c>
      <c r="AE202" s="223">
        <f t="shared" si="49"/>
        <v>0</v>
      </c>
      <c r="AF202" s="223">
        <f t="shared" si="49"/>
        <v>0</v>
      </c>
      <c r="AG202" s="223">
        <f t="shared" si="49"/>
        <v>0</v>
      </c>
      <c r="AH202" s="223">
        <f t="shared" si="49"/>
        <v>0</v>
      </c>
      <c r="AI202" s="223">
        <f t="shared" si="49"/>
        <v>0</v>
      </c>
      <c r="AJ202" s="223">
        <f t="shared" si="49"/>
        <v>0</v>
      </c>
      <c r="AK202" s="224">
        <f t="shared" si="49"/>
        <v>0</v>
      </c>
      <c r="AL202" s="224">
        <f t="shared" si="50"/>
        <v>0</v>
      </c>
      <c r="AM202" s="239">
        <f t="shared" si="45"/>
        <v>0</v>
      </c>
      <c r="AN202" s="239">
        <f t="shared" si="45"/>
        <v>0</v>
      </c>
      <c r="AO202" s="239">
        <f t="shared" si="45"/>
        <v>0</v>
      </c>
      <c r="AP202" s="242">
        <f t="shared" si="45"/>
        <v>0</v>
      </c>
      <c r="AQ202" s="242">
        <f t="shared" si="45"/>
        <v>0</v>
      </c>
      <c r="AR202" s="227">
        <f t="shared" si="45"/>
        <v>0</v>
      </c>
      <c r="AS202" s="227">
        <f t="shared" si="45"/>
        <v>0</v>
      </c>
      <c r="AT202" s="227">
        <f t="shared" si="45"/>
        <v>0</v>
      </c>
      <c r="AU202" s="227">
        <f t="shared" si="45"/>
        <v>0</v>
      </c>
      <c r="AV202" s="227">
        <f t="shared" si="45"/>
        <v>0</v>
      </c>
      <c r="AW202" s="240">
        <f t="shared" si="45"/>
        <v>0</v>
      </c>
      <c r="AX202" s="240">
        <f t="shared" si="45"/>
        <v>0</v>
      </c>
      <c r="AY202" s="240">
        <f t="shared" si="45"/>
        <v>0</v>
      </c>
      <c r="AZ202" s="240">
        <f t="shared" si="45"/>
        <v>0</v>
      </c>
      <c r="BA202" s="240">
        <f t="shared" si="45"/>
        <v>0</v>
      </c>
      <c r="BB202" s="240">
        <f t="shared" si="45"/>
        <v>0</v>
      </c>
      <c r="BC202" s="240">
        <f t="shared" si="46"/>
        <v>0</v>
      </c>
      <c r="BD202" s="240">
        <f t="shared" si="46"/>
        <v>0</v>
      </c>
      <c r="BE202" s="240">
        <f t="shared" si="46"/>
        <v>0</v>
      </c>
      <c r="BF202" s="240">
        <f t="shared" si="46"/>
        <v>0</v>
      </c>
      <c r="BG202" s="240">
        <f t="shared" si="46"/>
        <v>0</v>
      </c>
      <c r="BH202" s="232">
        <f t="shared" si="46"/>
        <v>0</v>
      </c>
      <c r="BI202" s="232">
        <f t="shared" si="46"/>
        <v>0</v>
      </c>
      <c r="BJ202" s="232">
        <f t="shared" si="46"/>
        <v>0</v>
      </c>
      <c r="BK202" s="232">
        <f t="shared" si="46"/>
        <v>0</v>
      </c>
      <c r="BL202" s="232">
        <f t="shared" si="46"/>
        <v>0</v>
      </c>
      <c r="BM202" s="232">
        <f t="shared" si="46"/>
        <v>0</v>
      </c>
      <c r="BN202" s="232">
        <f t="shared" si="46"/>
        <v>0</v>
      </c>
      <c r="BO202" s="243">
        <f t="shared" si="46"/>
        <v>0</v>
      </c>
      <c r="BP202" s="243">
        <f t="shared" si="46"/>
        <v>0</v>
      </c>
      <c r="BQ202" s="243">
        <f t="shared" si="46"/>
        <v>0</v>
      </c>
      <c r="BR202" s="243">
        <f t="shared" si="46"/>
        <v>0</v>
      </c>
      <c r="BS202" s="243">
        <f t="shared" si="47"/>
        <v>0</v>
      </c>
      <c r="BT202" s="243">
        <f t="shared" si="47"/>
        <v>0</v>
      </c>
      <c r="BU202" s="243">
        <f t="shared" si="47"/>
        <v>0</v>
      </c>
      <c r="BV202" s="232">
        <f t="shared" si="47"/>
        <v>0</v>
      </c>
      <c r="BW202" s="232">
        <f t="shared" si="47"/>
        <v>0</v>
      </c>
      <c r="BX202" s="232">
        <f t="shared" si="47"/>
        <v>0</v>
      </c>
      <c r="BY202" s="232">
        <f t="shared" si="47"/>
        <v>0</v>
      </c>
      <c r="BZ202" s="232">
        <f t="shared" si="47"/>
        <v>0</v>
      </c>
      <c r="CA202" s="232">
        <f t="shared" si="47"/>
        <v>0</v>
      </c>
      <c r="CB202" s="232">
        <f t="shared" si="47"/>
        <v>0</v>
      </c>
      <c r="CC202" s="232">
        <f t="shared" si="47"/>
        <v>0</v>
      </c>
      <c r="CD202" s="232">
        <f t="shared" si="47"/>
        <v>0</v>
      </c>
      <c r="CE202" s="243">
        <f t="shared" si="47"/>
        <v>0</v>
      </c>
      <c r="CF202" s="243">
        <f t="shared" si="47"/>
        <v>0</v>
      </c>
      <c r="CG202" s="243">
        <f t="shared" si="47"/>
        <v>0</v>
      </c>
      <c r="CH202" s="232">
        <f t="shared" si="47"/>
        <v>0</v>
      </c>
      <c r="CI202" s="232">
        <f t="shared" si="48"/>
        <v>0</v>
      </c>
      <c r="CJ202" s="232">
        <f t="shared" si="48"/>
        <v>0</v>
      </c>
      <c r="CK202" s="232">
        <f t="shared" si="48"/>
        <v>0</v>
      </c>
      <c r="CL202" s="232">
        <f t="shared" si="48"/>
        <v>0</v>
      </c>
      <c r="CM202" s="243">
        <f t="shared" si="48"/>
        <v>0</v>
      </c>
      <c r="CN202" s="243">
        <f t="shared" si="48"/>
        <v>0</v>
      </c>
      <c r="CO202" s="243">
        <f t="shared" si="48"/>
        <v>0</v>
      </c>
      <c r="CP202" s="223">
        <f t="shared" si="48"/>
        <v>0</v>
      </c>
      <c r="CQ202" s="223">
        <f t="shared" si="48"/>
        <v>0</v>
      </c>
      <c r="CR202" s="223">
        <f t="shared" si="48"/>
        <v>0</v>
      </c>
      <c r="CS202" s="223">
        <f t="shared" si="48"/>
        <v>0</v>
      </c>
      <c r="CT202" s="223">
        <f t="shared" si="48"/>
        <v>0</v>
      </c>
      <c r="CU202" s="223">
        <f t="shared" si="48"/>
        <v>0</v>
      </c>
      <c r="CV202" s="223">
        <f t="shared" si="48"/>
        <v>0</v>
      </c>
      <c r="CW202" s="223">
        <f t="shared" si="48"/>
        <v>0</v>
      </c>
      <c r="CX202" s="223">
        <f t="shared" si="48"/>
        <v>0</v>
      </c>
      <c r="CY202" s="223">
        <f t="shared" si="55"/>
        <v>0</v>
      </c>
      <c r="CZ202" s="223">
        <f t="shared" si="55"/>
        <v>0</v>
      </c>
      <c r="DA202" s="223">
        <f t="shared" si="55"/>
        <v>0</v>
      </c>
      <c r="DB202" s="191"/>
      <c r="DC202" s="191"/>
      <c r="DD202" s="191"/>
      <c r="DE202" s="191"/>
      <c r="DF202" s="191"/>
      <c r="DG202" s="191"/>
      <c r="DH202" s="191"/>
      <c r="DI202" s="191"/>
      <c r="DJ202" s="191"/>
      <c r="DK202" s="191"/>
      <c r="DL202" s="191"/>
      <c r="DM202" s="191"/>
      <c r="DN202" s="191"/>
      <c r="DO202" s="191"/>
      <c r="DP202" s="191"/>
      <c r="DQ202" s="191"/>
      <c r="DR202" s="191"/>
      <c r="DS202" s="230" t="str">
        <f t="shared" si="53"/>
        <v>26S</v>
      </c>
      <c r="DT202" s="191"/>
      <c r="DU202" s="191"/>
      <c r="DV202" s="191"/>
      <c r="DW202" s="191"/>
      <c r="DX202" s="191"/>
      <c r="DY202" s="191"/>
      <c r="DZ202" s="191"/>
      <c r="EA202" s="231">
        <f>IF($C$111=$B$112,CC$121,IF($C$111=$B$113,CC$122,IF($C$111=$B$114,CC$123,"")))</f>
        <v>0</v>
      </c>
      <c r="EB202" s="191"/>
      <c r="EC202" s="191"/>
      <c r="ED202" s="191"/>
      <c r="EE202" s="191"/>
      <c r="EF202" s="191"/>
      <c r="EG202" s="191"/>
      <c r="EH202" s="191"/>
      <c r="EI202" s="191"/>
    </row>
    <row r="203" spans="1:139" x14ac:dyDescent="0.35">
      <c r="A203" s="191">
        <f t="shared" si="51"/>
        <v>0</v>
      </c>
      <c r="B203" s="191">
        <f t="shared" si="54"/>
        <v>77</v>
      </c>
      <c r="C203" s="191"/>
      <c r="D203" s="191" t="s">
        <v>427</v>
      </c>
      <c r="E203" s="191" t="s">
        <v>359</v>
      </c>
      <c r="F203" s="191"/>
      <c r="G203" s="223">
        <f t="shared" si="52"/>
        <v>0</v>
      </c>
      <c r="H203" s="223">
        <f t="shared" si="52"/>
        <v>0</v>
      </c>
      <c r="I203" s="223">
        <f t="shared" si="52"/>
        <v>0</v>
      </c>
      <c r="J203" s="223">
        <f t="shared" si="52"/>
        <v>0</v>
      </c>
      <c r="K203" s="223">
        <f t="shared" si="52"/>
        <v>0</v>
      </c>
      <c r="L203" s="223">
        <f t="shared" si="52"/>
        <v>0</v>
      </c>
      <c r="M203" s="223">
        <f t="shared" si="52"/>
        <v>0</v>
      </c>
      <c r="N203" s="223">
        <f t="shared" si="52"/>
        <v>0</v>
      </c>
      <c r="O203" s="223">
        <f t="shared" si="52"/>
        <v>0</v>
      </c>
      <c r="P203" s="223">
        <f t="shared" si="52"/>
        <v>0</v>
      </c>
      <c r="Q203" s="223">
        <f t="shared" si="52"/>
        <v>0</v>
      </c>
      <c r="R203" s="223">
        <f t="shared" si="52"/>
        <v>0</v>
      </c>
      <c r="S203" s="223">
        <f t="shared" si="52"/>
        <v>0</v>
      </c>
      <c r="T203" s="223">
        <f t="shared" si="52"/>
        <v>0</v>
      </c>
      <c r="U203" s="223">
        <f t="shared" si="52"/>
        <v>0</v>
      </c>
      <c r="V203" s="223">
        <f t="shared" si="49"/>
        <v>0</v>
      </c>
      <c r="W203" s="223">
        <f t="shared" si="49"/>
        <v>0</v>
      </c>
      <c r="X203" s="223">
        <f t="shared" si="49"/>
        <v>0</v>
      </c>
      <c r="Y203" s="223">
        <f t="shared" si="49"/>
        <v>0</v>
      </c>
      <c r="Z203" s="223">
        <f t="shared" si="49"/>
        <v>0</v>
      </c>
      <c r="AA203" s="223">
        <f t="shared" si="49"/>
        <v>0</v>
      </c>
      <c r="AB203" s="223">
        <f t="shared" si="49"/>
        <v>0</v>
      </c>
      <c r="AC203" s="223">
        <f t="shared" si="49"/>
        <v>0</v>
      </c>
      <c r="AD203" s="223">
        <f t="shared" si="49"/>
        <v>0</v>
      </c>
      <c r="AE203" s="223">
        <f t="shared" si="49"/>
        <v>0</v>
      </c>
      <c r="AF203" s="223">
        <f t="shared" si="49"/>
        <v>0</v>
      </c>
      <c r="AG203" s="223">
        <f t="shared" si="49"/>
        <v>0</v>
      </c>
      <c r="AH203" s="223">
        <f t="shared" si="49"/>
        <v>0</v>
      </c>
      <c r="AI203" s="223">
        <f t="shared" si="49"/>
        <v>0</v>
      </c>
      <c r="AJ203" s="223">
        <f t="shared" si="49"/>
        <v>0</v>
      </c>
      <c r="AK203" s="223">
        <f t="shared" si="49"/>
        <v>0</v>
      </c>
      <c r="AL203" s="224">
        <f t="shared" si="50"/>
        <v>0</v>
      </c>
      <c r="AM203" s="224">
        <f t="shared" si="45"/>
        <v>0</v>
      </c>
      <c r="AN203" s="239">
        <f t="shared" si="45"/>
        <v>0</v>
      </c>
      <c r="AO203" s="239">
        <f t="shared" si="45"/>
        <v>0</v>
      </c>
      <c r="AP203" s="239">
        <f t="shared" si="45"/>
        <v>0</v>
      </c>
      <c r="AQ203" s="227">
        <f t="shared" si="45"/>
        <v>0</v>
      </c>
      <c r="AR203" s="227">
        <f t="shared" si="45"/>
        <v>0</v>
      </c>
      <c r="AS203" s="227">
        <f t="shared" si="45"/>
        <v>0</v>
      </c>
      <c r="AT203" s="227">
        <f t="shared" si="45"/>
        <v>0</v>
      </c>
      <c r="AU203" s="227">
        <f t="shared" si="45"/>
        <v>0</v>
      </c>
      <c r="AV203" s="227">
        <f t="shared" si="45"/>
        <v>0</v>
      </c>
      <c r="AW203" s="227">
        <f t="shared" si="45"/>
        <v>0</v>
      </c>
      <c r="AX203" s="240">
        <f t="shared" si="45"/>
        <v>0</v>
      </c>
      <c r="AY203" s="240">
        <f t="shared" si="45"/>
        <v>0</v>
      </c>
      <c r="AZ203" s="240">
        <f t="shared" si="45"/>
        <v>0</v>
      </c>
      <c r="BA203" s="240">
        <f t="shared" si="45"/>
        <v>0</v>
      </c>
      <c r="BB203" s="240">
        <f t="shared" si="45"/>
        <v>0</v>
      </c>
      <c r="BC203" s="240">
        <f t="shared" si="46"/>
        <v>0</v>
      </c>
      <c r="BD203" s="240">
        <f t="shared" si="46"/>
        <v>0</v>
      </c>
      <c r="BE203" s="240">
        <f t="shared" si="46"/>
        <v>0</v>
      </c>
      <c r="BF203" s="240">
        <f t="shared" si="46"/>
        <v>0</v>
      </c>
      <c r="BG203" s="240">
        <f t="shared" si="46"/>
        <v>0</v>
      </c>
      <c r="BH203" s="232">
        <f t="shared" si="46"/>
        <v>0</v>
      </c>
      <c r="BI203" s="232">
        <f t="shared" si="46"/>
        <v>0</v>
      </c>
      <c r="BJ203" s="232">
        <f t="shared" si="46"/>
        <v>0</v>
      </c>
      <c r="BK203" s="232">
        <f t="shared" si="46"/>
        <v>0</v>
      </c>
      <c r="BL203" s="232">
        <f t="shared" si="46"/>
        <v>0</v>
      </c>
      <c r="BM203" s="232">
        <f t="shared" si="46"/>
        <v>0</v>
      </c>
      <c r="BN203" s="243">
        <f t="shared" si="46"/>
        <v>0</v>
      </c>
      <c r="BO203" s="243">
        <f t="shared" si="46"/>
        <v>0</v>
      </c>
      <c r="BP203" s="243">
        <f t="shared" si="46"/>
        <v>0</v>
      </c>
      <c r="BQ203" s="243">
        <f t="shared" si="46"/>
        <v>0</v>
      </c>
      <c r="BR203" s="243">
        <f t="shared" si="46"/>
        <v>0</v>
      </c>
      <c r="BS203" s="243">
        <f t="shared" si="47"/>
        <v>0</v>
      </c>
      <c r="BT203" s="243">
        <f t="shared" si="47"/>
        <v>0</v>
      </c>
      <c r="BU203" s="232">
        <f t="shared" si="47"/>
        <v>0</v>
      </c>
      <c r="BV203" s="232">
        <f t="shared" si="47"/>
        <v>0</v>
      </c>
      <c r="BW203" s="232">
        <f t="shared" si="47"/>
        <v>0</v>
      </c>
      <c r="BX203" s="232">
        <f t="shared" si="47"/>
        <v>0</v>
      </c>
      <c r="BY203" s="232">
        <f t="shared" si="47"/>
        <v>0</v>
      </c>
      <c r="BZ203" s="232">
        <f t="shared" si="47"/>
        <v>0</v>
      </c>
      <c r="CA203" s="232">
        <f t="shared" si="47"/>
        <v>0</v>
      </c>
      <c r="CB203" s="232">
        <f t="shared" si="47"/>
        <v>0</v>
      </c>
      <c r="CC203" s="232">
        <f t="shared" si="47"/>
        <v>0</v>
      </c>
      <c r="CD203" s="232">
        <f t="shared" si="47"/>
        <v>0</v>
      </c>
      <c r="CE203" s="232">
        <f t="shared" si="47"/>
        <v>0</v>
      </c>
      <c r="CF203" s="243">
        <f t="shared" si="47"/>
        <v>0</v>
      </c>
      <c r="CG203" s="243">
        <f t="shared" si="47"/>
        <v>0</v>
      </c>
      <c r="CH203" s="232">
        <f t="shared" si="47"/>
        <v>0</v>
      </c>
      <c r="CI203" s="232">
        <f t="shared" si="48"/>
        <v>0</v>
      </c>
      <c r="CJ203" s="232">
        <f t="shared" si="48"/>
        <v>0</v>
      </c>
      <c r="CK203" s="232">
        <f t="shared" si="48"/>
        <v>0</v>
      </c>
      <c r="CL203" s="232">
        <f t="shared" si="48"/>
        <v>0</v>
      </c>
      <c r="CM203" s="243">
        <f t="shared" si="48"/>
        <v>0</v>
      </c>
      <c r="CN203" s="243">
        <f t="shared" si="48"/>
        <v>0</v>
      </c>
      <c r="CO203" s="243">
        <f t="shared" si="48"/>
        <v>0</v>
      </c>
      <c r="CP203" s="243">
        <f t="shared" si="48"/>
        <v>0</v>
      </c>
      <c r="CQ203" s="223">
        <f t="shared" si="48"/>
        <v>0</v>
      </c>
      <c r="CR203" s="223">
        <f t="shared" si="48"/>
        <v>0</v>
      </c>
      <c r="CS203" s="223">
        <f t="shared" si="48"/>
        <v>0</v>
      </c>
      <c r="CT203" s="223">
        <f t="shared" si="48"/>
        <v>0</v>
      </c>
      <c r="CU203" s="223">
        <f t="shared" si="48"/>
        <v>0</v>
      </c>
      <c r="CV203" s="223">
        <f t="shared" si="48"/>
        <v>0</v>
      </c>
      <c r="CW203" s="223">
        <f t="shared" si="48"/>
        <v>0</v>
      </c>
      <c r="CX203" s="223">
        <f t="shared" si="48"/>
        <v>0</v>
      </c>
      <c r="CY203" s="223">
        <f t="shared" si="55"/>
        <v>0</v>
      </c>
      <c r="CZ203" s="223">
        <f t="shared" si="55"/>
        <v>0</v>
      </c>
      <c r="DA203" s="223">
        <f t="shared" si="55"/>
        <v>0</v>
      </c>
      <c r="DB203" s="191"/>
      <c r="DC203" s="191"/>
      <c r="DD203" s="191"/>
      <c r="DE203" s="191"/>
      <c r="DF203" s="191"/>
      <c r="DG203" s="191"/>
      <c r="DH203" s="191"/>
      <c r="DI203" s="191"/>
      <c r="DJ203" s="191"/>
      <c r="DK203" s="191"/>
      <c r="DL203" s="191"/>
      <c r="DM203" s="191"/>
      <c r="DN203" s="191"/>
      <c r="DO203" s="191"/>
      <c r="DP203" s="191"/>
      <c r="DQ203" s="191"/>
      <c r="DR203" s="191"/>
      <c r="DS203" s="230" t="str">
        <f t="shared" si="53"/>
        <v>27S</v>
      </c>
      <c r="DT203" s="191"/>
      <c r="DU203" s="191"/>
      <c r="DV203" s="191"/>
      <c r="DW203" s="191"/>
      <c r="DX203" s="191"/>
      <c r="DY203" s="191"/>
      <c r="DZ203" s="191"/>
      <c r="EA203" s="231">
        <f>IF($C$111=$B$112,CD$121,IF($C$111=$B$113,CD$122,IF($C$111=$B$114,CD$123,"")))</f>
        <v>0</v>
      </c>
      <c r="EB203" s="191"/>
      <c r="EC203" s="191"/>
      <c r="ED203" s="191"/>
      <c r="EE203" s="191"/>
      <c r="EF203" s="191"/>
      <c r="EG203" s="191"/>
      <c r="EH203" s="191"/>
      <c r="EI203" s="191"/>
    </row>
    <row r="204" spans="1:139" x14ac:dyDescent="0.35">
      <c r="A204" s="191">
        <f t="shared" si="51"/>
        <v>0</v>
      </c>
      <c r="B204" s="191">
        <f t="shared" si="54"/>
        <v>78</v>
      </c>
      <c r="C204" s="191"/>
      <c r="D204" s="191" t="s">
        <v>428</v>
      </c>
      <c r="E204" s="191" t="s">
        <v>361</v>
      </c>
      <c r="F204" s="191"/>
      <c r="G204" s="223">
        <f t="shared" si="52"/>
        <v>0</v>
      </c>
      <c r="H204" s="223">
        <f t="shared" si="52"/>
        <v>0</v>
      </c>
      <c r="I204" s="223">
        <f t="shared" si="52"/>
        <v>0</v>
      </c>
      <c r="J204" s="223">
        <f t="shared" si="52"/>
        <v>0</v>
      </c>
      <c r="K204" s="223">
        <f t="shared" si="52"/>
        <v>0</v>
      </c>
      <c r="L204" s="223">
        <f t="shared" si="52"/>
        <v>0</v>
      </c>
      <c r="M204" s="223">
        <f t="shared" si="52"/>
        <v>0</v>
      </c>
      <c r="N204" s="223">
        <f t="shared" si="52"/>
        <v>0</v>
      </c>
      <c r="O204" s="223">
        <f t="shared" si="52"/>
        <v>0</v>
      </c>
      <c r="P204" s="223">
        <f t="shared" si="52"/>
        <v>0</v>
      </c>
      <c r="Q204" s="223">
        <f t="shared" si="52"/>
        <v>0</v>
      </c>
      <c r="R204" s="223">
        <f t="shared" si="52"/>
        <v>0</v>
      </c>
      <c r="S204" s="223">
        <f t="shared" si="52"/>
        <v>0</v>
      </c>
      <c r="T204" s="223">
        <f t="shared" si="52"/>
        <v>0</v>
      </c>
      <c r="U204" s="223">
        <f t="shared" si="52"/>
        <v>0</v>
      </c>
      <c r="V204" s="223">
        <f t="shared" si="49"/>
        <v>0</v>
      </c>
      <c r="W204" s="223">
        <f t="shared" si="49"/>
        <v>0</v>
      </c>
      <c r="X204" s="223">
        <f t="shared" si="49"/>
        <v>0</v>
      </c>
      <c r="Y204" s="223">
        <f t="shared" si="49"/>
        <v>0</v>
      </c>
      <c r="Z204" s="223">
        <f t="shared" si="49"/>
        <v>0</v>
      </c>
      <c r="AA204" s="223">
        <f t="shared" si="49"/>
        <v>0</v>
      </c>
      <c r="AB204" s="223">
        <f t="shared" si="49"/>
        <v>0</v>
      </c>
      <c r="AC204" s="223">
        <f t="shared" si="49"/>
        <v>0</v>
      </c>
      <c r="AD204" s="223">
        <f t="shared" si="49"/>
        <v>0</v>
      </c>
      <c r="AE204" s="223">
        <f t="shared" si="49"/>
        <v>0</v>
      </c>
      <c r="AF204" s="223">
        <f t="shared" si="49"/>
        <v>0</v>
      </c>
      <c r="AG204" s="223">
        <f t="shared" si="49"/>
        <v>0</v>
      </c>
      <c r="AH204" s="223">
        <f t="shared" si="49"/>
        <v>0</v>
      </c>
      <c r="AI204" s="223">
        <f t="shared" si="49"/>
        <v>0</v>
      </c>
      <c r="AJ204" s="223">
        <f t="shared" si="49"/>
        <v>0</v>
      </c>
      <c r="AK204" s="223">
        <f t="shared" si="49"/>
        <v>0</v>
      </c>
      <c r="AL204" s="223">
        <f t="shared" si="50"/>
        <v>0</v>
      </c>
      <c r="AM204" s="223">
        <f t="shared" si="45"/>
        <v>0</v>
      </c>
      <c r="AN204" s="224">
        <f t="shared" si="45"/>
        <v>0</v>
      </c>
      <c r="AO204" s="239">
        <f t="shared" si="45"/>
        <v>0</v>
      </c>
      <c r="AP204" s="239">
        <f t="shared" si="45"/>
        <v>0</v>
      </c>
      <c r="AQ204" s="227">
        <f t="shared" si="45"/>
        <v>0</v>
      </c>
      <c r="AR204" s="227">
        <f t="shared" si="45"/>
        <v>0</v>
      </c>
      <c r="AS204" s="227">
        <f t="shared" si="45"/>
        <v>0</v>
      </c>
      <c r="AT204" s="227">
        <f t="shared" si="45"/>
        <v>0</v>
      </c>
      <c r="AU204" s="227">
        <f t="shared" si="45"/>
        <v>0</v>
      </c>
      <c r="AV204" s="227">
        <f t="shared" si="45"/>
        <v>0</v>
      </c>
      <c r="AW204" s="227">
        <f t="shared" si="45"/>
        <v>0</v>
      </c>
      <c r="AX204" s="240">
        <f t="shared" si="45"/>
        <v>0</v>
      </c>
      <c r="AY204" s="240">
        <f t="shared" si="45"/>
        <v>0</v>
      </c>
      <c r="AZ204" s="240">
        <f t="shared" si="45"/>
        <v>0</v>
      </c>
      <c r="BA204" s="240">
        <f t="shared" si="45"/>
        <v>0</v>
      </c>
      <c r="BB204" s="240">
        <f t="shared" ref="BB204:BQ219" si="56">MIN(BB$125,$A204)</f>
        <v>0</v>
      </c>
      <c r="BC204" s="240">
        <f t="shared" si="46"/>
        <v>0</v>
      </c>
      <c r="BD204" s="240">
        <f t="shared" si="46"/>
        <v>0</v>
      </c>
      <c r="BE204" s="240">
        <f t="shared" si="46"/>
        <v>0</v>
      </c>
      <c r="BF204" s="240">
        <f t="shared" si="46"/>
        <v>0</v>
      </c>
      <c r="BG204" s="240">
        <f t="shared" si="46"/>
        <v>0</v>
      </c>
      <c r="BH204" s="240">
        <f t="shared" si="46"/>
        <v>0</v>
      </c>
      <c r="BI204" s="232">
        <f t="shared" si="46"/>
        <v>0</v>
      </c>
      <c r="BJ204" s="232">
        <f t="shared" si="46"/>
        <v>0</v>
      </c>
      <c r="BK204" s="232">
        <f t="shared" si="46"/>
        <v>0</v>
      </c>
      <c r="BL204" s="232">
        <f t="shared" si="46"/>
        <v>0</v>
      </c>
      <c r="BM204" s="232">
        <f t="shared" si="46"/>
        <v>0</v>
      </c>
      <c r="BN204" s="232">
        <f t="shared" si="46"/>
        <v>0</v>
      </c>
      <c r="BO204" s="243">
        <f t="shared" si="46"/>
        <v>0</v>
      </c>
      <c r="BP204" s="243">
        <f t="shared" si="46"/>
        <v>0</v>
      </c>
      <c r="BQ204" s="243">
        <f t="shared" si="46"/>
        <v>0</v>
      </c>
      <c r="BR204" s="243">
        <f t="shared" ref="BR204:CG219" si="57">MIN(BR$125,$A204)</f>
        <v>0</v>
      </c>
      <c r="BS204" s="232">
        <f t="shared" si="47"/>
        <v>0</v>
      </c>
      <c r="BT204" s="232">
        <f t="shared" si="47"/>
        <v>0</v>
      </c>
      <c r="BU204" s="232">
        <f t="shared" si="47"/>
        <v>0</v>
      </c>
      <c r="BV204" s="232">
        <f t="shared" si="47"/>
        <v>0</v>
      </c>
      <c r="BW204" s="232">
        <f t="shared" si="47"/>
        <v>0</v>
      </c>
      <c r="BX204" s="232">
        <f t="shared" si="47"/>
        <v>0</v>
      </c>
      <c r="BY204" s="232">
        <f t="shared" si="47"/>
        <v>0</v>
      </c>
      <c r="BZ204" s="232">
        <f t="shared" si="47"/>
        <v>0</v>
      </c>
      <c r="CA204" s="232">
        <f t="shared" si="47"/>
        <v>0</v>
      </c>
      <c r="CB204" s="232">
        <f t="shared" si="47"/>
        <v>0</v>
      </c>
      <c r="CC204" s="232">
        <f t="shared" si="47"/>
        <v>0</v>
      </c>
      <c r="CD204" s="232">
        <f t="shared" si="47"/>
        <v>0</v>
      </c>
      <c r="CE204" s="232">
        <f t="shared" si="47"/>
        <v>0</v>
      </c>
      <c r="CF204" s="232">
        <f t="shared" si="47"/>
        <v>0</v>
      </c>
      <c r="CG204" s="243">
        <f t="shared" si="47"/>
        <v>0</v>
      </c>
      <c r="CH204" s="243">
        <f t="shared" ref="CH204:CW219" si="58">MIN(CH$125,$A204)</f>
        <v>0</v>
      </c>
      <c r="CI204" s="243">
        <f t="shared" si="48"/>
        <v>0</v>
      </c>
      <c r="CJ204" s="232">
        <f t="shared" si="48"/>
        <v>0</v>
      </c>
      <c r="CK204" s="232">
        <f t="shared" si="48"/>
        <v>0</v>
      </c>
      <c r="CL204" s="232">
        <f t="shared" si="48"/>
        <v>0</v>
      </c>
      <c r="CM204" s="243">
        <f t="shared" si="48"/>
        <v>0</v>
      </c>
      <c r="CN204" s="243">
        <f t="shared" si="48"/>
        <v>0</v>
      </c>
      <c r="CO204" s="243">
        <f t="shared" si="48"/>
        <v>0</v>
      </c>
      <c r="CP204" s="232">
        <f t="shared" si="48"/>
        <v>0</v>
      </c>
      <c r="CQ204" s="232">
        <f t="shared" si="48"/>
        <v>0</v>
      </c>
      <c r="CR204" s="223">
        <f t="shared" si="48"/>
        <v>0</v>
      </c>
      <c r="CS204" s="223">
        <f t="shared" si="48"/>
        <v>0</v>
      </c>
      <c r="CT204" s="223">
        <f t="shared" si="48"/>
        <v>0</v>
      </c>
      <c r="CU204" s="223">
        <f t="shared" si="48"/>
        <v>0</v>
      </c>
      <c r="CV204" s="223">
        <f t="shared" si="48"/>
        <v>0</v>
      </c>
      <c r="CW204" s="223">
        <f t="shared" si="48"/>
        <v>0</v>
      </c>
      <c r="CX204" s="223">
        <f t="shared" si="48"/>
        <v>0</v>
      </c>
      <c r="CY204" s="223">
        <f t="shared" si="55"/>
        <v>0</v>
      </c>
      <c r="CZ204" s="223">
        <f t="shared" si="55"/>
        <v>0</v>
      </c>
      <c r="DA204" s="223">
        <f t="shared" si="55"/>
        <v>0</v>
      </c>
      <c r="DB204" s="191"/>
      <c r="DC204" s="191"/>
      <c r="DD204" s="191"/>
      <c r="DE204" s="191"/>
      <c r="DF204" s="191"/>
      <c r="DG204" s="191"/>
      <c r="DH204" s="191"/>
      <c r="DI204" s="191"/>
      <c r="DJ204" s="191"/>
      <c r="DK204" s="191"/>
      <c r="DL204" s="191"/>
      <c r="DM204" s="191"/>
      <c r="DN204" s="191"/>
      <c r="DO204" s="191"/>
      <c r="DP204" s="191"/>
      <c r="DQ204" s="191"/>
      <c r="DR204" s="191"/>
      <c r="DS204" s="230" t="str">
        <f t="shared" si="53"/>
        <v>28S</v>
      </c>
      <c r="DT204" s="191"/>
      <c r="DU204" s="191"/>
      <c r="DV204" s="191"/>
      <c r="DW204" s="191"/>
      <c r="DX204" s="191"/>
      <c r="DY204" s="191"/>
      <c r="DZ204" s="191"/>
      <c r="EA204" s="231">
        <f>IF($C$111=$B$112,CE$121,IF($C$111=$B$113,CE$122,IF($C$111=$B$114,CE$123,"")))</f>
        <v>0</v>
      </c>
      <c r="EB204" s="191"/>
      <c r="EC204" s="191"/>
      <c r="ED204" s="191"/>
      <c r="EE204" s="191"/>
      <c r="EF204" s="191"/>
      <c r="EG204" s="191"/>
      <c r="EH204" s="191"/>
      <c r="EI204" s="191"/>
    </row>
    <row r="205" spans="1:139" x14ac:dyDescent="0.35">
      <c r="A205" s="191">
        <f t="shared" si="51"/>
        <v>0</v>
      </c>
      <c r="B205" s="191">
        <f t="shared" si="54"/>
        <v>79</v>
      </c>
      <c r="C205" s="191"/>
      <c r="D205" s="191" t="s">
        <v>429</v>
      </c>
      <c r="E205" s="191" t="s">
        <v>363</v>
      </c>
      <c r="F205" s="191"/>
      <c r="G205" s="223">
        <f t="shared" si="52"/>
        <v>0</v>
      </c>
      <c r="H205" s="223">
        <f t="shared" si="52"/>
        <v>0</v>
      </c>
      <c r="I205" s="223">
        <f t="shared" si="52"/>
        <v>0</v>
      </c>
      <c r="J205" s="223">
        <f t="shared" si="52"/>
        <v>0</v>
      </c>
      <c r="K205" s="223">
        <f t="shared" si="52"/>
        <v>0</v>
      </c>
      <c r="L205" s="223">
        <f t="shared" si="52"/>
        <v>0</v>
      </c>
      <c r="M205" s="223">
        <f t="shared" si="52"/>
        <v>0</v>
      </c>
      <c r="N205" s="223">
        <f t="shared" si="52"/>
        <v>0</v>
      </c>
      <c r="O205" s="223">
        <f t="shared" si="52"/>
        <v>0</v>
      </c>
      <c r="P205" s="223">
        <f t="shared" si="52"/>
        <v>0</v>
      </c>
      <c r="Q205" s="223">
        <f t="shared" si="52"/>
        <v>0</v>
      </c>
      <c r="R205" s="223">
        <f t="shared" si="52"/>
        <v>0</v>
      </c>
      <c r="S205" s="223">
        <f t="shared" si="52"/>
        <v>0</v>
      </c>
      <c r="T205" s="223">
        <f t="shared" si="52"/>
        <v>0</v>
      </c>
      <c r="U205" s="223">
        <f t="shared" si="52"/>
        <v>0</v>
      </c>
      <c r="V205" s="223">
        <f t="shared" si="49"/>
        <v>0</v>
      </c>
      <c r="W205" s="223">
        <f t="shared" si="49"/>
        <v>0</v>
      </c>
      <c r="X205" s="223">
        <f t="shared" si="49"/>
        <v>0</v>
      </c>
      <c r="Y205" s="223">
        <f t="shared" si="49"/>
        <v>0</v>
      </c>
      <c r="Z205" s="223">
        <f t="shared" si="49"/>
        <v>0</v>
      </c>
      <c r="AA205" s="223">
        <f t="shared" si="49"/>
        <v>0</v>
      </c>
      <c r="AB205" s="223">
        <f t="shared" si="49"/>
        <v>0</v>
      </c>
      <c r="AC205" s="223">
        <f t="shared" si="49"/>
        <v>0</v>
      </c>
      <c r="AD205" s="223">
        <f t="shared" si="49"/>
        <v>0</v>
      </c>
      <c r="AE205" s="223">
        <f t="shared" si="49"/>
        <v>0</v>
      </c>
      <c r="AF205" s="223">
        <f t="shared" si="49"/>
        <v>0</v>
      </c>
      <c r="AG205" s="223">
        <f t="shared" si="49"/>
        <v>0</v>
      </c>
      <c r="AH205" s="223">
        <f t="shared" si="49"/>
        <v>0</v>
      </c>
      <c r="AI205" s="223">
        <f t="shared" si="49"/>
        <v>0</v>
      </c>
      <c r="AJ205" s="223">
        <f t="shared" si="49"/>
        <v>0</v>
      </c>
      <c r="AK205" s="223">
        <f t="shared" si="49"/>
        <v>0</v>
      </c>
      <c r="AL205" s="223">
        <f t="shared" si="50"/>
        <v>0</v>
      </c>
      <c r="AM205" s="223">
        <f t="shared" ref="AM205:BA206" si="59">MIN(AM$125,$A205)</f>
        <v>0</v>
      </c>
      <c r="AN205" s="224">
        <f t="shared" si="59"/>
        <v>0</v>
      </c>
      <c r="AO205" s="224">
        <f t="shared" si="59"/>
        <v>0</v>
      </c>
      <c r="AP205" s="239">
        <f t="shared" si="59"/>
        <v>0</v>
      </c>
      <c r="AQ205" s="239">
        <f t="shared" si="59"/>
        <v>0</v>
      </c>
      <c r="AR205" s="239">
        <f t="shared" si="59"/>
        <v>0</v>
      </c>
      <c r="AS205" s="227">
        <f t="shared" si="59"/>
        <v>0</v>
      </c>
      <c r="AT205" s="227">
        <f t="shared" si="59"/>
        <v>0</v>
      </c>
      <c r="AU205" s="227">
        <f t="shared" si="59"/>
        <v>0</v>
      </c>
      <c r="AV205" s="227">
        <f t="shared" si="59"/>
        <v>0</v>
      </c>
      <c r="AW205" s="227">
        <f t="shared" si="59"/>
        <v>0</v>
      </c>
      <c r="AX205" s="227">
        <f t="shared" si="59"/>
        <v>0</v>
      </c>
      <c r="AY205" s="240">
        <f t="shared" si="59"/>
        <v>0</v>
      </c>
      <c r="AZ205" s="240">
        <f t="shared" si="59"/>
        <v>0</v>
      </c>
      <c r="BA205" s="240">
        <f t="shared" si="59"/>
        <v>0</v>
      </c>
      <c r="BB205" s="240">
        <f t="shared" si="56"/>
        <v>0</v>
      </c>
      <c r="BC205" s="240">
        <f t="shared" si="56"/>
        <v>0</v>
      </c>
      <c r="BD205" s="240">
        <f t="shared" si="56"/>
        <v>0</v>
      </c>
      <c r="BE205" s="240">
        <f t="shared" si="56"/>
        <v>0</v>
      </c>
      <c r="BF205" s="240">
        <f t="shared" si="56"/>
        <v>0</v>
      </c>
      <c r="BG205" s="240">
        <f t="shared" si="56"/>
        <v>0</v>
      </c>
      <c r="BH205" s="240">
        <f t="shared" si="56"/>
        <v>0</v>
      </c>
      <c r="BI205" s="232">
        <f t="shared" si="56"/>
        <v>0</v>
      </c>
      <c r="BJ205" s="232">
        <f t="shared" si="56"/>
        <v>0</v>
      </c>
      <c r="BK205" s="232">
        <f t="shared" si="56"/>
        <v>0</v>
      </c>
      <c r="BL205" s="232">
        <f t="shared" si="56"/>
        <v>0</v>
      </c>
      <c r="BM205" s="232">
        <f t="shared" si="56"/>
        <v>0</v>
      </c>
      <c r="BN205" s="232">
        <f t="shared" si="56"/>
        <v>0</v>
      </c>
      <c r="BO205" s="243">
        <f t="shared" si="56"/>
        <v>0</v>
      </c>
      <c r="BP205" s="243">
        <f t="shared" si="56"/>
        <v>0</v>
      </c>
      <c r="BQ205" s="243">
        <f t="shared" si="56"/>
        <v>0</v>
      </c>
      <c r="BR205" s="243">
        <f t="shared" si="57"/>
        <v>0</v>
      </c>
      <c r="BS205" s="232">
        <f t="shared" si="57"/>
        <v>0</v>
      </c>
      <c r="BT205" s="232">
        <f t="shared" si="57"/>
        <v>0</v>
      </c>
      <c r="BU205" s="232">
        <f t="shared" si="57"/>
        <v>0</v>
      </c>
      <c r="BV205" s="232">
        <f t="shared" si="57"/>
        <v>0</v>
      </c>
      <c r="BW205" s="232">
        <f t="shared" si="57"/>
        <v>0</v>
      </c>
      <c r="BX205" s="232">
        <f t="shared" si="57"/>
        <v>0</v>
      </c>
      <c r="BY205" s="232">
        <f t="shared" si="57"/>
        <v>0</v>
      </c>
      <c r="BZ205" s="232">
        <f t="shared" si="57"/>
        <v>0</v>
      </c>
      <c r="CA205" s="232">
        <f t="shared" si="57"/>
        <v>0</v>
      </c>
      <c r="CB205" s="232">
        <f t="shared" si="57"/>
        <v>0</v>
      </c>
      <c r="CC205" s="232">
        <f t="shared" si="57"/>
        <v>0</v>
      </c>
      <c r="CD205" s="232">
        <f t="shared" si="57"/>
        <v>0</v>
      </c>
      <c r="CE205" s="232">
        <f t="shared" si="57"/>
        <v>0</v>
      </c>
      <c r="CF205" s="232">
        <f t="shared" si="57"/>
        <v>0</v>
      </c>
      <c r="CG205" s="243">
        <f t="shared" si="57"/>
        <v>0</v>
      </c>
      <c r="CH205" s="243">
        <f t="shared" si="58"/>
        <v>0</v>
      </c>
      <c r="CI205" s="243">
        <f t="shared" si="58"/>
        <v>0</v>
      </c>
      <c r="CJ205" s="232">
        <f t="shared" si="58"/>
        <v>0</v>
      </c>
      <c r="CK205" s="232">
        <f t="shared" si="58"/>
        <v>0</v>
      </c>
      <c r="CL205" s="232">
        <f t="shared" si="58"/>
        <v>0</v>
      </c>
      <c r="CM205" s="243">
        <f t="shared" si="58"/>
        <v>0</v>
      </c>
      <c r="CN205" s="243">
        <f t="shared" si="58"/>
        <v>0</v>
      </c>
      <c r="CO205" s="232">
        <f t="shared" si="58"/>
        <v>0</v>
      </c>
      <c r="CP205" s="232">
        <f t="shared" si="58"/>
        <v>0</v>
      </c>
      <c r="CQ205" s="232">
        <f t="shared" si="58"/>
        <v>0</v>
      </c>
      <c r="CR205" s="232">
        <f t="shared" si="58"/>
        <v>0</v>
      </c>
      <c r="CS205" s="232">
        <f t="shared" si="58"/>
        <v>0</v>
      </c>
      <c r="CT205" s="223">
        <f t="shared" si="58"/>
        <v>0</v>
      </c>
      <c r="CU205" s="223">
        <f t="shared" si="58"/>
        <v>0</v>
      </c>
      <c r="CV205" s="223">
        <f t="shared" si="58"/>
        <v>0</v>
      </c>
      <c r="CW205" s="223">
        <f t="shared" si="58"/>
        <v>0</v>
      </c>
      <c r="CX205" s="223">
        <f t="shared" ref="CX205:DA224" si="60">MIN(CX$125,$A205)</f>
        <v>0</v>
      </c>
      <c r="CY205" s="223">
        <f t="shared" si="55"/>
        <v>0</v>
      </c>
      <c r="CZ205" s="223">
        <f t="shared" si="55"/>
        <v>0</v>
      </c>
      <c r="DA205" s="223">
        <f t="shared" si="55"/>
        <v>0</v>
      </c>
      <c r="DB205" s="191"/>
      <c r="DC205" s="191"/>
      <c r="DD205" s="191"/>
      <c r="DE205" s="191"/>
      <c r="DF205" s="191"/>
      <c r="DG205" s="191"/>
      <c r="DH205" s="191"/>
      <c r="DI205" s="191"/>
      <c r="DJ205" s="191"/>
      <c r="DK205" s="191"/>
      <c r="DL205" s="191"/>
      <c r="DM205" s="191"/>
      <c r="DN205" s="191"/>
      <c r="DO205" s="191"/>
      <c r="DP205" s="191"/>
      <c r="DQ205" s="191"/>
      <c r="DR205" s="191"/>
      <c r="DS205" s="230" t="str">
        <f t="shared" si="53"/>
        <v>29S</v>
      </c>
      <c r="DT205" s="191"/>
      <c r="DU205" s="191"/>
      <c r="DV205" s="191"/>
      <c r="DW205" s="191"/>
      <c r="DX205" s="191"/>
      <c r="DY205" s="191"/>
      <c r="DZ205" s="191"/>
      <c r="EA205" s="231">
        <f>IF($C$111=$B$112,CF$121,IF($C$111=$B$113,CF$122,IF($C$111=$B$114,CF$123,"")))</f>
        <v>0</v>
      </c>
      <c r="EB205" s="191"/>
      <c r="EC205" s="191"/>
      <c r="ED205" s="191"/>
      <c r="EE205" s="191"/>
      <c r="EF205" s="191"/>
      <c r="EG205" s="191"/>
      <c r="EH205" s="191"/>
      <c r="EI205" s="191"/>
    </row>
    <row r="206" spans="1:139" x14ac:dyDescent="0.35">
      <c r="A206" s="191">
        <f t="shared" si="51"/>
        <v>0</v>
      </c>
      <c r="B206" s="191">
        <f t="shared" si="54"/>
        <v>80</v>
      </c>
      <c r="C206" s="191"/>
      <c r="D206" s="191" t="s">
        <v>430</v>
      </c>
      <c r="E206" s="191" t="s">
        <v>365</v>
      </c>
      <c r="F206" s="191"/>
      <c r="G206" s="223">
        <f t="shared" si="52"/>
        <v>0</v>
      </c>
      <c r="H206" s="223">
        <f t="shared" si="52"/>
        <v>0</v>
      </c>
      <c r="I206" s="223">
        <f t="shared" si="52"/>
        <v>0</v>
      </c>
      <c r="J206" s="223">
        <f t="shared" si="52"/>
        <v>0</v>
      </c>
      <c r="K206" s="223">
        <f t="shared" si="52"/>
        <v>0</v>
      </c>
      <c r="L206" s="223">
        <f t="shared" si="52"/>
        <v>0</v>
      </c>
      <c r="M206" s="223">
        <f t="shared" si="52"/>
        <v>0</v>
      </c>
      <c r="N206" s="223">
        <f t="shared" si="52"/>
        <v>0</v>
      </c>
      <c r="O206" s="223">
        <f t="shared" si="52"/>
        <v>0</v>
      </c>
      <c r="P206" s="223">
        <f t="shared" si="52"/>
        <v>0</v>
      </c>
      <c r="Q206" s="223">
        <f t="shared" si="52"/>
        <v>0</v>
      </c>
      <c r="R206" s="223">
        <f t="shared" si="52"/>
        <v>0</v>
      </c>
      <c r="S206" s="223">
        <f t="shared" si="52"/>
        <v>0</v>
      </c>
      <c r="T206" s="223">
        <f t="shared" si="52"/>
        <v>0</v>
      </c>
      <c r="U206" s="223">
        <f t="shared" si="52"/>
        <v>0</v>
      </c>
      <c r="V206" s="223">
        <f t="shared" si="49"/>
        <v>0</v>
      </c>
      <c r="W206" s="223">
        <f t="shared" si="49"/>
        <v>0</v>
      </c>
      <c r="X206" s="223">
        <f t="shared" si="49"/>
        <v>0</v>
      </c>
      <c r="Y206" s="223">
        <f t="shared" si="49"/>
        <v>0</v>
      </c>
      <c r="Z206" s="223">
        <f t="shared" si="49"/>
        <v>0</v>
      </c>
      <c r="AA206" s="223">
        <f t="shared" si="49"/>
        <v>0</v>
      </c>
      <c r="AB206" s="223">
        <f t="shared" si="49"/>
        <v>0</v>
      </c>
      <c r="AC206" s="223">
        <f t="shared" si="49"/>
        <v>0</v>
      </c>
      <c r="AD206" s="223">
        <f t="shared" si="49"/>
        <v>0</v>
      </c>
      <c r="AE206" s="223">
        <f t="shared" si="49"/>
        <v>0</v>
      </c>
      <c r="AF206" s="223">
        <f t="shared" si="49"/>
        <v>0</v>
      </c>
      <c r="AG206" s="223">
        <f t="shared" si="49"/>
        <v>0</v>
      </c>
      <c r="AH206" s="223">
        <f t="shared" si="49"/>
        <v>0</v>
      </c>
      <c r="AI206" s="223">
        <f t="shared" si="49"/>
        <v>0</v>
      </c>
      <c r="AJ206" s="223">
        <f t="shared" si="49"/>
        <v>0</v>
      </c>
      <c r="AK206" s="223">
        <f t="shared" ref="AK206:AZ221" si="61">MIN(AK$125,$A206)</f>
        <v>0</v>
      </c>
      <c r="AL206" s="223">
        <f t="shared" si="50"/>
        <v>0</v>
      </c>
      <c r="AM206" s="223">
        <f t="shared" si="59"/>
        <v>0</v>
      </c>
      <c r="AN206" s="224">
        <f t="shared" si="59"/>
        <v>0</v>
      </c>
      <c r="AO206" s="224">
        <f t="shared" si="59"/>
        <v>0</v>
      </c>
      <c r="AP206" s="225">
        <f t="shared" si="59"/>
        <v>0</v>
      </c>
      <c r="AQ206" s="225">
        <f t="shared" si="59"/>
        <v>0</v>
      </c>
      <c r="AR206" s="239">
        <f t="shared" si="59"/>
        <v>0</v>
      </c>
      <c r="AS206" s="239">
        <f t="shared" si="59"/>
        <v>0</v>
      </c>
      <c r="AT206" s="227">
        <f t="shared" si="59"/>
        <v>0</v>
      </c>
      <c r="AU206" s="227">
        <f t="shared" si="59"/>
        <v>0</v>
      </c>
      <c r="AV206" s="227">
        <f t="shared" si="59"/>
        <v>0</v>
      </c>
      <c r="AW206" s="227">
        <f t="shared" si="59"/>
        <v>0</v>
      </c>
      <c r="AX206" s="227">
        <f t="shared" si="59"/>
        <v>0</v>
      </c>
      <c r="AY206" s="227">
        <f t="shared" si="59"/>
        <v>0</v>
      </c>
      <c r="AZ206" s="240">
        <f t="shared" si="59"/>
        <v>0</v>
      </c>
      <c r="BA206" s="240">
        <f t="shared" si="59"/>
        <v>0</v>
      </c>
      <c r="BB206" s="240">
        <f t="shared" si="56"/>
        <v>0</v>
      </c>
      <c r="BC206" s="240">
        <f t="shared" si="56"/>
        <v>0</v>
      </c>
      <c r="BD206" s="240">
        <f t="shared" si="56"/>
        <v>0</v>
      </c>
      <c r="BE206" s="240">
        <f t="shared" si="56"/>
        <v>0</v>
      </c>
      <c r="BF206" s="240">
        <f t="shared" si="56"/>
        <v>0</v>
      </c>
      <c r="BG206" s="240">
        <f t="shared" si="56"/>
        <v>0</v>
      </c>
      <c r="BH206" s="240">
        <f t="shared" si="56"/>
        <v>0</v>
      </c>
      <c r="BI206" s="232">
        <f t="shared" si="56"/>
        <v>0</v>
      </c>
      <c r="BJ206" s="232">
        <f t="shared" si="56"/>
        <v>0</v>
      </c>
      <c r="BK206" s="232">
        <f t="shared" si="56"/>
        <v>0</v>
      </c>
      <c r="BL206" s="232">
        <f t="shared" si="56"/>
        <v>0</v>
      </c>
      <c r="BM206" s="232">
        <f t="shared" si="56"/>
        <v>0</v>
      </c>
      <c r="BN206" s="232">
        <f t="shared" si="56"/>
        <v>0</v>
      </c>
      <c r="BO206" s="243">
        <f t="shared" si="56"/>
        <v>0</v>
      </c>
      <c r="BP206" s="243">
        <f t="shared" si="56"/>
        <v>0</v>
      </c>
      <c r="BQ206" s="243">
        <f t="shared" si="56"/>
        <v>0</v>
      </c>
      <c r="BR206" s="243">
        <f t="shared" si="57"/>
        <v>0</v>
      </c>
      <c r="BS206" s="243">
        <f t="shared" si="57"/>
        <v>0</v>
      </c>
      <c r="BT206" s="232">
        <f t="shared" si="57"/>
        <v>0</v>
      </c>
      <c r="BU206" s="232">
        <f t="shared" si="57"/>
        <v>0</v>
      </c>
      <c r="BV206" s="232">
        <f t="shared" si="57"/>
        <v>0</v>
      </c>
      <c r="BW206" s="232">
        <f t="shared" si="57"/>
        <v>0</v>
      </c>
      <c r="BX206" s="232">
        <f t="shared" si="57"/>
        <v>0</v>
      </c>
      <c r="BY206" s="232">
        <f t="shared" si="57"/>
        <v>0</v>
      </c>
      <c r="BZ206" s="232">
        <f t="shared" si="57"/>
        <v>0</v>
      </c>
      <c r="CA206" s="232">
        <f t="shared" si="57"/>
        <v>0</v>
      </c>
      <c r="CB206" s="232">
        <f t="shared" si="57"/>
        <v>0</v>
      </c>
      <c r="CC206" s="232">
        <f t="shared" si="57"/>
        <v>0</v>
      </c>
      <c r="CD206" s="232">
        <f t="shared" si="57"/>
        <v>0</v>
      </c>
      <c r="CE206" s="232">
        <f t="shared" si="57"/>
        <v>0</v>
      </c>
      <c r="CF206" s="232">
        <f t="shared" si="57"/>
        <v>0</v>
      </c>
      <c r="CG206" s="243">
        <f t="shared" si="57"/>
        <v>0</v>
      </c>
      <c r="CH206" s="243">
        <f t="shared" si="58"/>
        <v>0</v>
      </c>
      <c r="CI206" s="243">
        <f t="shared" si="58"/>
        <v>0</v>
      </c>
      <c r="CJ206" s="232">
        <f t="shared" si="58"/>
        <v>0</v>
      </c>
      <c r="CK206" s="232">
        <f t="shared" si="58"/>
        <v>0</v>
      </c>
      <c r="CL206" s="243">
        <f t="shared" si="58"/>
        <v>0</v>
      </c>
      <c r="CM206" s="243">
        <f t="shared" si="58"/>
        <v>0</v>
      </c>
      <c r="CN206" s="243">
        <f t="shared" si="58"/>
        <v>0</v>
      </c>
      <c r="CO206" s="232">
        <f t="shared" si="58"/>
        <v>0</v>
      </c>
      <c r="CP206" s="232">
        <f t="shared" si="58"/>
        <v>0</v>
      </c>
      <c r="CQ206" s="232">
        <f t="shared" si="58"/>
        <v>0</v>
      </c>
      <c r="CR206" s="232">
        <f t="shared" si="58"/>
        <v>0</v>
      </c>
      <c r="CS206" s="232">
        <f t="shared" si="58"/>
        <v>0</v>
      </c>
      <c r="CT206" s="223">
        <f t="shared" si="58"/>
        <v>0</v>
      </c>
      <c r="CU206" s="223">
        <f t="shared" si="58"/>
        <v>0</v>
      </c>
      <c r="CV206" s="223">
        <f t="shared" si="58"/>
        <v>0</v>
      </c>
      <c r="CW206" s="223">
        <f t="shared" si="58"/>
        <v>0</v>
      </c>
      <c r="CX206" s="223">
        <f t="shared" si="60"/>
        <v>0</v>
      </c>
      <c r="CY206" s="223">
        <f t="shared" si="55"/>
        <v>0</v>
      </c>
      <c r="CZ206" s="223">
        <f t="shared" si="55"/>
        <v>0</v>
      </c>
      <c r="DA206" s="223">
        <f t="shared" si="55"/>
        <v>0</v>
      </c>
      <c r="DB206" s="191"/>
      <c r="DC206" s="191"/>
      <c r="DD206" s="191"/>
      <c r="DE206" s="191"/>
      <c r="DF206" s="191"/>
      <c r="DG206" s="191"/>
      <c r="DH206" s="191"/>
      <c r="DI206" s="191"/>
      <c r="DJ206" s="191"/>
      <c r="DK206" s="191"/>
      <c r="DL206" s="191"/>
      <c r="DM206" s="191"/>
      <c r="DN206" s="191"/>
      <c r="DO206" s="191"/>
      <c r="DP206" s="191"/>
      <c r="DQ206" s="191"/>
      <c r="DR206" s="191"/>
      <c r="DS206" s="230" t="str">
        <f t="shared" si="53"/>
        <v>30S</v>
      </c>
      <c r="DT206" s="191"/>
      <c r="DU206" s="191"/>
      <c r="DV206" s="191"/>
      <c r="DW206" s="191"/>
      <c r="DX206" s="191"/>
      <c r="DY206" s="191"/>
      <c r="DZ206" s="191"/>
      <c r="EA206" s="231">
        <f>IF($C$111=$B$112,CG$121,IF($C$111=$B$113,CG$122,IF($C$111=$B$114,CG$123,"")))</f>
        <v>0</v>
      </c>
      <c r="EB206" s="191"/>
      <c r="EC206" s="191"/>
      <c r="ED206" s="191"/>
      <c r="EE206" s="191"/>
      <c r="EF206" s="191"/>
      <c r="EG206" s="191"/>
      <c r="EH206" s="191"/>
      <c r="EI206" s="191"/>
    </row>
    <row r="207" spans="1:139" x14ac:dyDescent="0.35">
      <c r="A207" s="191">
        <f t="shared" si="51"/>
        <v>0</v>
      </c>
      <c r="B207" s="191">
        <f t="shared" si="54"/>
        <v>81</v>
      </c>
      <c r="C207" s="191"/>
      <c r="D207" s="191" t="s">
        <v>431</v>
      </c>
      <c r="E207" s="191" t="s">
        <v>367</v>
      </c>
      <c r="F207" s="191"/>
      <c r="G207" s="223">
        <f t="shared" si="52"/>
        <v>0</v>
      </c>
      <c r="H207" s="223">
        <f t="shared" si="52"/>
        <v>0</v>
      </c>
      <c r="I207" s="223">
        <f t="shared" si="52"/>
        <v>0</v>
      </c>
      <c r="J207" s="223">
        <f t="shared" si="52"/>
        <v>0</v>
      </c>
      <c r="K207" s="223">
        <f t="shared" si="52"/>
        <v>0</v>
      </c>
      <c r="L207" s="223">
        <f t="shared" si="52"/>
        <v>0</v>
      </c>
      <c r="M207" s="223">
        <f t="shared" si="52"/>
        <v>0</v>
      </c>
      <c r="N207" s="223">
        <f t="shared" si="52"/>
        <v>0</v>
      </c>
      <c r="O207" s="223">
        <f t="shared" si="52"/>
        <v>0</v>
      </c>
      <c r="P207" s="223">
        <f t="shared" si="52"/>
        <v>0</v>
      </c>
      <c r="Q207" s="223">
        <f t="shared" si="52"/>
        <v>0</v>
      </c>
      <c r="R207" s="223">
        <f t="shared" si="52"/>
        <v>0</v>
      </c>
      <c r="S207" s="223">
        <f t="shared" si="52"/>
        <v>0</v>
      </c>
      <c r="T207" s="223">
        <f t="shared" si="52"/>
        <v>0</v>
      </c>
      <c r="U207" s="223">
        <f t="shared" si="52"/>
        <v>0</v>
      </c>
      <c r="V207" s="223">
        <f t="shared" si="52"/>
        <v>0</v>
      </c>
      <c r="W207" s="223">
        <f t="shared" ref="W207:AL222" si="62">MIN(W$125,$A207)</f>
        <v>0</v>
      </c>
      <c r="X207" s="223">
        <f t="shared" si="62"/>
        <v>0</v>
      </c>
      <c r="Y207" s="223">
        <f t="shared" si="62"/>
        <v>0</v>
      </c>
      <c r="Z207" s="223">
        <f t="shared" si="62"/>
        <v>0</v>
      </c>
      <c r="AA207" s="223">
        <f t="shared" si="62"/>
        <v>0</v>
      </c>
      <c r="AB207" s="223">
        <f t="shared" si="62"/>
        <v>0</v>
      </c>
      <c r="AC207" s="223">
        <f t="shared" si="62"/>
        <v>0</v>
      </c>
      <c r="AD207" s="223">
        <f t="shared" si="62"/>
        <v>0</v>
      </c>
      <c r="AE207" s="223">
        <f t="shared" si="62"/>
        <v>0</v>
      </c>
      <c r="AF207" s="223">
        <f t="shared" si="62"/>
        <v>0</v>
      </c>
      <c r="AG207" s="223">
        <f t="shared" si="62"/>
        <v>0</v>
      </c>
      <c r="AH207" s="223">
        <f t="shared" si="62"/>
        <v>0</v>
      </c>
      <c r="AI207" s="223">
        <f t="shared" si="62"/>
        <v>0</v>
      </c>
      <c r="AJ207" s="223">
        <f t="shared" si="62"/>
        <v>0</v>
      </c>
      <c r="AK207" s="223">
        <f t="shared" si="61"/>
        <v>0</v>
      </c>
      <c r="AL207" s="223">
        <f t="shared" si="61"/>
        <v>0</v>
      </c>
      <c r="AM207" s="223">
        <f t="shared" si="61"/>
        <v>0</v>
      </c>
      <c r="AN207" s="223">
        <f t="shared" si="61"/>
        <v>0</v>
      </c>
      <c r="AO207" s="224">
        <f t="shared" si="61"/>
        <v>0</v>
      </c>
      <c r="AP207" s="224">
        <f t="shared" si="61"/>
        <v>0</v>
      </c>
      <c r="AQ207" s="225">
        <f t="shared" si="61"/>
        <v>0</v>
      </c>
      <c r="AR207" s="225">
        <f t="shared" si="61"/>
        <v>0</v>
      </c>
      <c r="AS207" s="239">
        <f t="shared" si="61"/>
        <v>0</v>
      </c>
      <c r="AT207" s="227">
        <f t="shared" si="61"/>
        <v>0</v>
      </c>
      <c r="AU207" s="227">
        <f t="shared" si="61"/>
        <v>0</v>
      </c>
      <c r="AV207" s="227">
        <f t="shared" si="61"/>
        <v>0</v>
      </c>
      <c r="AW207" s="227">
        <f t="shared" si="61"/>
        <v>0</v>
      </c>
      <c r="AX207" s="227">
        <f t="shared" si="61"/>
        <v>0</v>
      </c>
      <c r="AY207" s="227">
        <f t="shared" si="61"/>
        <v>0</v>
      </c>
      <c r="AZ207" s="227">
        <f t="shared" si="61"/>
        <v>0</v>
      </c>
      <c r="BA207" s="240">
        <f t="shared" ref="BA207:BA222" si="63">MIN(BA$125,$A207)</f>
        <v>0</v>
      </c>
      <c r="BB207" s="240">
        <f t="shared" si="56"/>
        <v>0</v>
      </c>
      <c r="BC207" s="240">
        <f t="shared" si="56"/>
        <v>0</v>
      </c>
      <c r="BD207" s="240">
        <f t="shared" si="56"/>
        <v>0</v>
      </c>
      <c r="BE207" s="240">
        <f t="shared" si="56"/>
        <v>0</v>
      </c>
      <c r="BF207" s="240">
        <f t="shared" si="56"/>
        <v>0</v>
      </c>
      <c r="BG207" s="240">
        <f t="shared" si="56"/>
        <v>0</v>
      </c>
      <c r="BH207" s="232">
        <f t="shared" si="56"/>
        <v>0</v>
      </c>
      <c r="BI207" s="232">
        <f t="shared" si="56"/>
        <v>0</v>
      </c>
      <c r="BJ207" s="232">
        <f t="shared" si="56"/>
        <v>0</v>
      </c>
      <c r="BK207" s="232">
        <f t="shared" si="56"/>
        <v>0</v>
      </c>
      <c r="BL207" s="232">
        <f t="shared" si="56"/>
        <v>0</v>
      </c>
      <c r="BM207" s="232">
        <f t="shared" si="56"/>
        <v>0</v>
      </c>
      <c r="BN207" s="243">
        <f t="shared" si="56"/>
        <v>0</v>
      </c>
      <c r="BO207" s="243">
        <f t="shared" si="56"/>
        <v>0</v>
      </c>
      <c r="BP207" s="243">
        <f t="shared" si="56"/>
        <v>0</v>
      </c>
      <c r="BQ207" s="243">
        <f t="shared" si="56"/>
        <v>0</v>
      </c>
      <c r="BR207" s="243">
        <f t="shared" si="57"/>
        <v>0</v>
      </c>
      <c r="BS207" s="243">
        <f t="shared" si="57"/>
        <v>0</v>
      </c>
      <c r="BT207" s="243">
        <f t="shared" si="57"/>
        <v>0</v>
      </c>
      <c r="BU207" s="243">
        <f t="shared" si="57"/>
        <v>0</v>
      </c>
      <c r="BV207" s="243">
        <f t="shared" si="57"/>
        <v>0</v>
      </c>
      <c r="BW207" s="232">
        <f t="shared" si="57"/>
        <v>0</v>
      </c>
      <c r="BX207" s="232">
        <f t="shared" si="57"/>
        <v>0</v>
      </c>
      <c r="BY207" s="232">
        <f t="shared" si="57"/>
        <v>0</v>
      </c>
      <c r="BZ207" s="232">
        <f t="shared" si="57"/>
        <v>0</v>
      </c>
      <c r="CA207" s="232">
        <f t="shared" si="57"/>
        <v>0</v>
      </c>
      <c r="CB207" s="232">
        <f t="shared" si="57"/>
        <v>0</v>
      </c>
      <c r="CC207" s="232">
        <f t="shared" si="57"/>
        <v>0</v>
      </c>
      <c r="CD207" s="232">
        <f t="shared" si="57"/>
        <v>0</v>
      </c>
      <c r="CE207" s="232">
        <f t="shared" si="57"/>
        <v>0</v>
      </c>
      <c r="CF207" s="232">
        <f t="shared" si="57"/>
        <v>0</v>
      </c>
      <c r="CG207" s="243">
        <f t="shared" si="57"/>
        <v>0</v>
      </c>
      <c r="CH207" s="243">
        <f t="shared" si="58"/>
        <v>0</v>
      </c>
      <c r="CI207" s="243">
        <f t="shared" si="58"/>
        <v>0</v>
      </c>
      <c r="CJ207" s="232">
        <f t="shared" si="58"/>
        <v>0</v>
      </c>
      <c r="CK207" s="232">
        <f t="shared" si="58"/>
        <v>0</v>
      </c>
      <c r="CL207" s="243">
        <f t="shared" si="58"/>
        <v>0</v>
      </c>
      <c r="CM207" s="243">
        <f t="shared" si="58"/>
        <v>0</v>
      </c>
      <c r="CN207" s="232">
        <f t="shared" si="58"/>
        <v>0</v>
      </c>
      <c r="CO207" s="232">
        <f t="shared" si="58"/>
        <v>0</v>
      </c>
      <c r="CP207" s="232">
        <f t="shared" si="58"/>
        <v>0</v>
      </c>
      <c r="CQ207" s="232">
        <f t="shared" si="58"/>
        <v>0</v>
      </c>
      <c r="CR207" s="232">
        <f t="shared" si="58"/>
        <v>0</v>
      </c>
      <c r="CS207" s="232">
        <f t="shared" si="58"/>
        <v>0</v>
      </c>
      <c r="CT207" s="243">
        <f t="shared" si="58"/>
        <v>0</v>
      </c>
      <c r="CU207" s="243">
        <f t="shared" si="58"/>
        <v>0</v>
      </c>
      <c r="CV207" s="223">
        <f t="shared" si="58"/>
        <v>0</v>
      </c>
      <c r="CW207" s="223">
        <f t="shared" si="58"/>
        <v>0</v>
      </c>
      <c r="CX207" s="223">
        <f t="shared" si="60"/>
        <v>0</v>
      </c>
      <c r="CY207" s="223">
        <f t="shared" si="55"/>
        <v>0</v>
      </c>
      <c r="CZ207" s="223">
        <f t="shared" si="55"/>
        <v>0</v>
      </c>
      <c r="DA207" s="223">
        <f t="shared" si="55"/>
        <v>0</v>
      </c>
      <c r="DB207" s="191"/>
      <c r="DC207" s="191"/>
      <c r="DD207" s="191"/>
      <c r="DE207" s="191"/>
      <c r="DF207" s="191"/>
      <c r="DG207" s="191"/>
      <c r="DH207" s="191"/>
      <c r="DI207" s="191"/>
      <c r="DJ207" s="191"/>
      <c r="DK207" s="191"/>
      <c r="DL207" s="191"/>
      <c r="DM207" s="191"/>
      <c r="DN207" s="191"/>
      <c r="DO207" s="191"/>
      <c r="DP207" s="191"/>
      <c r="DQ207" s="191"/>
      <c r="DR207" s="191"/>
      <c r="DS207" s="230" t="str">
        <f t="shared" si="53"/>
        <v>31S</v>
      </c>
      <c r="DT207" s="191"/>
      <c r="DU207" s="191"/>
      <c r="DV207" s="191"/>
      <c r="DW207" s="191"/>
      <c r="DX207" s="191"/>
      <c r="DY207" s="191"/>
      <c r="DZ207" s="191"/>
      <c r="EA207" s="231">
        <f>IF($C$111=$B$112,CH$121,IF($C$111=$B$113,CH$122,IF($C$111=$B$114,CH$123,"")))</f>
        <v>0</v>
      </c>
      <c r="EB207" s="191"/>
      <c r="EC207" s="191"/>
      <c r="ED207" s="191"/>
      <c r="EE207" s="191"/>
      <c r="EF207" s="191"/>
      <c r="EG207" s="191"/>
      <c r="EH207" s="191"/>
      <c r="EI207" s="191"/>
    </row>
    <row r="208" spans="1:139" x14ac:dyDescent="0.35">
      <c r="A208" s="191">
        <f t="shared" si="51"/>
        <v>0</v>
      </c>
      <c r="B208" s="191">
        <f t="shared" si="54"/>
        <v>82</v>
      </c>
      <c r="C208" s="191"/>
      <c r="D208" s="191" t="s">
        <v>432</v>
      </c>
      <c r="E208" s="191" t="s">
        <v>369</v>
      </c>
      <c r="F208" s="191"/>
      <c r="G208" s="223">
        <f t="shared" ref="G208:V223" si="64">MIN(G$125,$A208)</f>
        <v>0</v>
      </c>
      <c r="H208" s="223">
        <f t="shared" si="64"/>
        <v>0</v>
      </c>
      <c r="I208" s="223">
        <f t="shared" si="64"/>
        <v>0</v>
      </c>
      <c r="J208" s="223">
        <f t="shared" si="64"/>
        <v>0</v>
      </c>
      <c r="K208" s="223">
        <f t="shared" si="64"/>
        <v>0</v>
      </c>
      <c r="L208" s="223">
        <f t="shared" si="64"/>
        <v>0</v>
      </c>
      <c r="M208" s="223">
        <f t="shared" si="64"/>
        <v>0</v>
      </c>
      <c r="N208" s="223">
        <f t="shared" si="64"/>
        <v>0</v>
      </c>
      <c r="O208" s="223">
        <f t="shared" si="64"/>
        <v>0</v>
      </c>
      <c r="P208" s="223">
        <f t="shared" si="64"/>
        <v>0</v>
      </c>
      <c r="Q208" s="223">
        <f t="shared" si="64"/>
        <v>0</v>
      </c>
      <c r="R208" s="223">
        <f t="shared" si="64"/>
        <v>0</v>
      </c>
      <c r="S208" s="223">
        <f t="shared" si="64"/>
        <v>0</v>
      </c>
      <c r="T208" s="223">
        <f t="shared" si="64"/>
        <v>0</v>
      </c>
      <c r="U208" s="223">
        <f t="shared" si="64"/>
        <v>0</v>
      </c>
      <c r="V208" s="223">
        <f t="shared" si="64"/>
        <v>0</v>
      </c>
      <c r="W208" s="223">
        <f t="shared" si="62"/>
        <v>0</v>
      </c>
      <c r="X208" s="223">
        <f t="shared" si="62"/>
        <v>0</v>
      </c>
      <c r="Y208" s="223">
        <f t="shared" si="62"/>
        <v>0</v>
      </c>
      <c r="Z208" s="223">
        <f t="shared" si="62"/>
        <v>0</v>
      </c>
      <c r="AA208" s="223">
        <f t="shared" si="62"/>
        <v>0</v>
      </c>
      <c r="AB208" s="223">
        <f t="shared" si="62"/>
        <v>0</v>
      </c>
      <c r="AC208" s="223">
        <f t="shared" si="62"/>
        <v>0</v>
      </c>
      <c r="AD208" s="223">
        <f t="shared" si="62"/>
        <v>0</v>
      </c>
      <c r="AE208" s="223">
        <f t="shared" si="62"/>
        <v>0</v>
      </c>
      <c r="AF208" s="223">
        <f t="shared" si="62"/>
        <v>0</v>
      </c>
      <c r="AG208" s="223">
        <f t="shared" si="62"/>
        <v>0</v>
      </c>
      <c r="AH208" s="223">
        <f t="shared" si="62"/>
        <v>0</v>
      </c>
      <c r="AI208" s="223">
        <f t="shared" si="62"/>
        <v>0</v>
      </c>
      <c r="AJ208" s="223">
        <f t="shared" si="62"/>
        <v>0</v>
      </c>
      <c r="AK208" s="223">
        <f t="shared" si="61"/>
        <v>0</v>
      </c>
      <c r="AL208" s="223">
        <f t="shared" si="61"/>
        <v>0</v>
      </c>
      <c r="AM208" s="223">
        <f t="shared" si="61"/>
        <v>0</v>
      </c>
      <c r="AN208" s="223">
        <f t="shared" si="61"/>
        <v>0</v>
      </c>
      <c r="AO208" s="224">
        <f t="shared" si="61"/>
        <v>0</v>
      </c>
      <c r="AP208" s="224">
        <f t="shared" si="61"/>
        <v>0</v>
      </c>
      <c r="AQ208" s="225">
        <f t="shared" si="61"/>
        <v>0</v>
      </c>
      <c r="AR208" s="225">
        <f t="shared" si="61"/>
        <v>0</v>
      </c>
      <c r="AS208" s="239">
        <f t="shared" si="61"/>
        <v>0</v>
      </c>
      <c r="AT208" s="227">
        <f t="shared" si="61"/>
        <v>0</v>
      </c>
      <c r="AU208" s="227">
        <f t="shared" si="61"/>
        <v>0</v>
      </c>
      <c r="AV208" s="227">
        <f t="shared" si="61"/>
        <v>0</v>
      </c>
      <c r="AW208" s="227">
        <f t="shared" si="61"/>
        <v>0</v>
      </c>
      <c r="AX208" s="227">
        <f t="shared" si="61"/>
        <v>0</v>
      </c>
      <c r="AY208" s="227">
        <f t="shared" si="61"/>
        <v>0</v>
      </c>
      <c r="AZ208" s="227">
        <f t="shared" si="61"/>
        <v>0</v>
      </c>
      <c r="BA208" s="227">
        <f t="shared" si="63"/>
        <v>0</v>
      </c>
      <c r="BB208" s="227">
        <f t="shared" si="56"/>
        <v>0</v>
      </c>
      <c r="BC208" s="240">
        <f t="shared" si="56"/>
        <v>0</v>
      </c>
      <c r="BD208" s="240">
        <f t="shared" si="56"/>
        <v>0</v>
      </c>
      <c r="BE208" s="240">
        <f t="shared" si="56"/>
        <v>0</v>
      </c>
      <c r="BF208" s="240">
        <f t="shared" si="56"/>
        <v>0</v>
      </c>
      <c r="BG208" s="240">
        <f t="shared" si="56"/>
        <v>0</v>
      </c>
      <c r="BH208" s="240">
        <f t="shared" si="56"/>
        <v>0</v>
      </c>
      <c r="BI208" s="232">
        <f t="shared" si="56"/>
        <v>0</v>
      </c>
      <c r="BJ208" s="232">
        <f t="shared" si="56"/>
        <v>0</v>
      </c>
      <c r="BK208" s="232">
        <f t="shared" si="56"/>
        <v>0</v>
      </c>
      <c r="BL208" s="243">
        <f t="shared" si="56"/>
        <v>0</v>
      </c>
      <c r="BM208" s="243">
        <f t="shared" si="56"/>
        <v>0</v>
      </c>
      <c r="BN208" s="243">
        <f t="shared" si="56"/>
        <v>0</v>
      </c>
      <c r="BO208" s="243">
        <f t="shared" si="56"/>
        <v>0</v>
      </c>
      <c r="BP208" s="243">
        <f t="shared" si="56"/>
        <v>0</v>
      </c>
      <c r="BQ208" s="243">
        <f t="shared" si="56"/>
        <v>0</v>
      </c>
      <c r="BR208" s="243">
        <f t="shared" si="57"/>
        <v>0</v>
      </c>
      <c r="BS208" s="243">
        <f t="shared" si="57"/>
        <v>0</v>
      </c>
      <c r="BT208" s="243">
        <f t="shared" si="57"/>
        <v>0</v>
      </c>
      <c r="BU208" s="243">
        <f t="shared" si="57"/>
        <v>0</v>
      </c>
      <c r="BV208" s="243">
        <f t="shared" si="57"/>
        <v>0</v>
      </c>
      <c r="BW208" s="243">
        <f t="shared" si="57"/>
        <v>0</v>
      </c>
      <c r="BX208" s="243">
        <f t="shared" si="57"/>
        <v>0</v>
      </c>
      <c r="BY208" s="243">
        <f t="shared" si="57"/>
        <v>0</v>
      </c>
      <c r="BZ208" s="232">
        <f t="shared" si="57"/>
        <v>0</v>
      </c>
      <c r="CA208" s="243">
        <f t="shared" si="57"/>
        <v>0</v>
      </c>
      <c r="CB208" s="243">
        <f t="shared" si="57"/>
        <v>0</v>
      </c>
      <c r="CC208" s="243">
        <f t="shared" si="57"/>
        <v>0</v>
      </c>
      <c r="CD208" s="232">
        <f t="shared" si="57"/>
        <v>0</v>
      </c>
      <c r="CE208" s="232">
        <f t="shared" si="57"/>
        <v>0</v>
      </c>
      <c r="CF208" s="232">
        <f t="shared" si="57"/>
        <v>0</v>
      </c>
      <c r="CG208" s="243">
        <f t="shared" si="57"/>
        <v>0</v>
      </c>
      <c r="CH208" s="243">
        <f t="shared" si="58"/>
        <v>0</v>
      </c>
      <c r="CI208" s="243">
        <f t="shared" si="58"/>
        <v>0</v>
      </c>
      <c r="CJ208" s="243">
        <f t="shared" si="58"/>
        <v>0</v>
      </c>
      <c r="CK208" s="243">
        <f t="shared" si="58"/>
        <v>0</v>
      </c>
      <c r="CL208" s="243">
        <f t="shared" si="58"/>
        <v>0</v>
      </c>
      <c r="CM208" s="232">
        <f t="shared" si="58"/>
        <v>0</v>
      </c>
      <c r="CN208" s="232">
        <f t="shared" si="58"/>
        <v>0</v>
      </c>
      <c r="CO208" s="232">
        <f t="shared" si="58"/>
        <v>0</v>
      </c>
      <c r="CP208" s="232">
        <f t="shared" si="58"/>
        <v>0</v>
      </c>
      <c r="CQ208" s="232">
        <f t="shared" si="58"/>
        <v>0</v>
      </c>
      <c r="CR208" s="232">
        <f t="shared" si="58"/>
        <v>0</v>
      </c>
      <c r="CS208" s="232">
        <f t="shared" si="58"/>
        <v>0</v>
      </c>
      <c r="CT208" s="243">
        <f t="shared" si="58"/>
        <v>0</v>
      </c>
      <c r="CU208" s="243">
        <f t="shared" si="58"/>
        <v>0</v>
      </c>
      <c r="CV208" s="223">
        <f t="shared" si="58"/>
        <v>0</v>
      </c>
      <c r="CW208" s="223">
        <f t="shared" si="58"/>
        <v>0</v>
      </c>
      <c r="CX208" s="223">
        <f t="shared" si="60"/>
        <v>0</v>
      </c>
      <c r="CY208" s="223">
        <f t="shared" si="55"/>
        <v>0</v>
      </c>
      <c r="CZ208" s="223">
        <f t="shared" si="55"/>
        <v>0</v>
      </c>
      <c r="DA208" s="223">
        <f t="shared" si="55"/>
        <v>0</v>
      </c>
      <c r="DB208" s="191"/>
      <c r="DC208" s="191"/>
      <c r="DD208" s="191"/>
      <c r="DE208" s="191"/>
      <c r="DF208" s="191"/>
      <c r="DG208" s="191"/>
      <c r="DH208" s="191"/>
      <c r="DI208" s="191"/>
      <c r="DJ208" s="191"/>
      <c r="DK208" s="191"/>
      <c r="DL208" s="191"/>
      <c r="DM208" s="191"/>
      <c r="DN208" s="191"/>
      <c r="DO208" s="191"/>
      <c r="DP208" s="191"/>
      <c r="DQ208" s="191"/>
      <c r="DR208" s="191"/>
      <c r="DS208" s="230" t="str">
        <f t="shared" si="53"/>
        <v>32S</v>
      </c>
      <c r="DT208" s="191"/>
      <c r="DU208" s="191"/>
      <c r="DV208" s="191"/>
      <c r="DW208" s="191"/>
      <c r="DX208" s="191"/>
      <c r="DY208" s="191"/>
      <c r="DZ208" s="191"/>
      <c r="EA208" s="231">
        <f>IF($C$111=$B$112,CI$121,IF($C$111=$B$113,CI$122,IF($C$111=$B$114,CI$123,"")))</f>
        <v>0</v>
      </c>
      <c r="EB208" s="191"/>
      <c r="EC208" s="191"/>
      <c r="ED208" s="191"/>
      <c r="EE208" s="191"/>
      <c r="EF208" s="191"/>
      <c r="EG208" s="191"/>
      <c r="EH208" s="191"/>
      <c r="EI208" s="191"/>
    </row>
    <row r="209" spans="1:139" x14ac:dyDescent="0.35">
      <c r="A209" s="191">
        <f t="shared" si="51"/>
        <v>0</v>
      </c>
      <c r="B209" s="191">
        <f t="shared" si="54"/>
        <v>83</v>
      </c>
      <c r="C209" s="191"/>
      <c r="D209" s="191"/>
      <c r="E209" s="191" t="s">
        <v>371</v>
      </c>
      <c r="F209" s="191"/>
      <c r="G209" s="223">
        <f t="shared" si="64"/>
        <v>0</v>
      </c>
      <c r="H209" s="223">
        <f t="shared" si="64"/>
        <v>0</v>
      </c>
      <c r="I209" s="223">
        <f t="shared" si="64"/>
        <v>0</v>
      </c>
      <c r="J209" s="223">
        <f t="shared" si="64"/>
        <v>0</v>
      </c>
      <c r="K209" s="223">
        <f t="shared" si="64"/>
        <v>0</v>
      </c>
      <c r="L209" s="223">
        <f t="shared" si="64"/>
        <v>0</v>
      </c>
      <c r="M209" s="223">
        <f t="shared" si="64"/>
        <v>0</v>
      </c>
      <c r="N209" s="223">
        <f t="shared" si="64"/>
        <v>0</v>
      </c>
      <c r="O209" s="223">
        <f t="shared" si="64"/>
        <v>0</v>
      </c>
      <c r="P209" s="223">
        <f t="shared" si="64"/>
        <v>0</v>
      </c>
      <c r="Q209" s="223">
        <f t="shared" si="64"/>
        <v>0</v>
      </c>
      <c r="R209" s="223">
        <f t="shared" si="64"/>
        <v>0</v>
      </c>
      <c r="S209" s="223">
        <f t="shared" si="64"/>
        <v>0</v>
      </c>
      <c r="T209" s="223">
        <f t="shared" si="64"/>
        <v>0</v>
      </c>
      <c r="U209" s="223">
        <f t="shared" si="64"/>
        <v>0</v>
      </c>
      <c r="V209" s="223">
        <f t="shared" si="64"/>
        <v>0</v>
      </c>
      <c r="W209" s="223">
        <f t="shared" si="62"/>
        <v>0</v>
      </c>
      <c r="X209" s="223">
        <f t="shared" si="62"/>
        <v>0</v>
      </c>
      <c r="Y209" s="223">
        <f t="shared" si="62"/>
        <v>0</v>
      </c>
      <c r="Z209" s="223">
        <f t="shared" si="62"/>
        <v>0</v>
      </c>
      <c r="AA209" s="223">
        <f t="shared" si="62"/>
        <v>0</v>
      </c>
      <c r="AB209" s="223">
        <f t="shared" si="62"/>
        <v>0</v>
      </c>
      <c r="AC209" s="223">
        <f t="shared" si="62"/>
        <v>0</v>
      </c>
      <c r="AD209" s="223">
        <f t="shared" si="62"/>
        <v>0</v>
      </c>
      <c r="AE209" s="223">
        <f t="shared" si="62"/>
        <v>0</v>
      </c>
      <c r="AF209" s="223">
        <f t="shared" si="62"/>
        <v>0</v>
      </c>
      <c r="AG209" s="223">
        <f t="shared" si="62"/>
        <v>0</v>
      </c>
      <c r="AH209" s="223">
        <f t="shared" si="62"/>
        <v>0</v>
      </c>
      <c r="AI209" s="223">
        <f t="shared" si="62"/>
        <v>0</v>
      </c>
      <c r="AJ209" s="223">
        <f t="shared" si="62"/>
        <v>0</v>
      </c>
      <c r="AK209" s="223">
        <f t="shared" si="61"/>
        <v>0</v>
      </c>
      <c r="AL209" s="223">
        <f t="shared" si="61"/>
        <v>0</v>
      </c>
      <c r="AM209" s="223">
        <f t="shared" si="61"/>
        <v>0</v>
      </c>
      <c r="AN209" s="223">
        <f t="shared" si="61"/>
        <v>0</v>
      </c>
      <c r="AO209" s="223">
        <f t="shared" si="61"/>
        <v>0</v>
      </c>
      <c r="AP209" s="224">
        <f t="shared" si="61"/>
        <v>0</v>
      </c>
      <c r="AQ209" s="224">
        <f t="shared" si="61"/>
        <v>0</v>
      </c>
      <c r="AR209" s="225">
        <f t="shared" si="61"/>
        <v>0</v>
      </c>
      <c r="AS209" s="239">
        <f t="shared" si="61"/>
        <v>0</v>
      </c>
      <c r="AT209" s="239">
        <f t="shared" si="61"/>
        <v>0</v>
      </c>
      <c r="AU209" s="227">
        <f t="shared" si="61"/>
        <v>0</v>
      </c>
      <c r="AV209" s="227">
        <f t="shared" si="61"/>
        <v>0</v>
      </c>
      <c r="AW209" s="227">
        <f t="shared" si="61"/>
        <v>0</v>
      </c>
      <c r="AX209" s="227">
        <f t="shared" si="61"/>
        <v>0</v>
      </c>
      <c r="AY209" s="227">
        <f t="shared" si="61"/>
        <v>0</v>
      </c>
      <c r="AZ209" s="227">
        <f t="shared" si="61"/>
        <v>0</v>
      </c>
      <c r="BA209" s="227">
        <f t="shared" si="63"/>
        <v>0</v>
      </c>
      <c r="BB209" s="227">
        <f t="shared" si="56"/>
        <v>0</v>
      </c>
      <c r="BC209" s="227">
        <f t="shared" si="56"/>
        <v>0</v>
      </c>
      <c r="BD209" s="232">
        <f t="shared" si="56"/>
        <v>0</v>
      </c>
      <c r="BE209" s="232">
        <f t="shared" si="56"/>
        <v>0</v>
      </c>
      <c r="BF209" s="232">
        <f t="shared" si="56"/>
        <v>0</v>
      </c>
      <c r="BG209" s="232">
        <f t="shared" si="56"/>
        <v>0</v>
      </c>
      <c r="BH209" s="232">
        <f t="shared" si="56"/>
        <v>0</v>
      </c>
      <c r="BI209" s="232">
        <f t="shared" si="56"/>
        <v>0</v>
      </c>
      <c r="BJ209" s="232">
        <f t="shared" si="56"/>
        <v>0</v>
      </c>
      <c r="BK209" s="243">
        <f t="shared" si="56"/>
        <v>0</v>
      </c>
      <c r="BL209" s="243">
        <f t="shared" si="56"/>
        <v>0</v>
      </c>
      <c r="BM209" s="243">
        <f t="shared" si="56"/>
        <v>0</v>
      </c>
      <c r="BN209" s="243">
        <f t="shared" si="56"/>
        <v>0</v>
      </c>
      <c r="BO209" s="243">
        <f t="shared" si="56"/>
        <v>0</v>
      </c>
      <c r="BP209" s="243">
        <f t="shared" si="56"/>
        <v>0</v>
      </c>
      <c r="BQ209" s="243">
        <f t="shared" si="56"/>
        <v>0</v>
      </c>
      <c r="BR209" s="243">
        <f t="shared" si="57"/>
        <v>0</v>
      </c>
      <c r="BS209" s="243">
        <f t="shared" si="57"/>
        <v>0</v>
      </c>
      <c r="BT209" s="243">
        <f t="shared" si="57"/>
        <v>0</v>
      </c>
      <c r="BU209" s="243">
        <f t="shared" si="57"/>
        <v>0</v>
      </c>
      <c r="BV209" s="243">
        <f t="shared" si="57"/>
        <v>0</v>
      </c>
      <c r="BW209" s="243">
        <f t="shared" si="57"/>
        <v>0</v>
      </c>
      <c r="BX209" s="243">
        <f t="shared" si="57"/>
        <v>0</v>
      </c>
      <c r="BY209" s="243">
        <f t="shared" si="57"/>
        <v>0</v>
      </c>
      <c r="BZ209" s="243">
        <f t="shared" si="57"/>
        <v>0</v>
      </c>
      <c r="CA209" s="243">
        <f t="shared" si="57"/>
        <v>0</v>
      </c>
      <c r="CB209" s="243">
        <f t="shared" si="57"/>
        <v>0</v>
      </c>
      <c r="CC209" s="243">
        <f t="shared" si="57"/>
        <v>0</v>
      </c>
      <c r="CD209" s="232">
        <f t="shared" si="57"/>
        <v>0</v>
      </c>
      <c r="CE209" s="232">
        <f t="shared" si="57"/>
        <v>0</v>
      </c>
      <c r="CF209" s="232">
        <f t="shared" si="57"/>
        <v>0</v>
      </c>
      <c r="CG209" s="243">
        <f t="shared" si="57"/>
        <v>0</v>
      </c>
      <c r="CH209" s="243">
        <f t="shared" si="58"/>
        <v>0</v>
      </c>
      <c r="CI209" s="243">
        <f t="shared" si="58"/>
        <v>0</v>
      </c>
      <c r="CJ209" s="243">
        <f t="shared" si="58"/>
        <v>0</v>
      </c>
      <c r="CK209" s="243">
        <f t="shared" si="58"/>
        <v>0</v>
      </c>
      <c r="CL209" s="243">
        <f t="shared" si="58"/>
        <v>0</v>
      </c>
      <c r="CM209" s="232">
        <f t="shared" si="58"/>
        <v>0</v>
      </c>
      <c r="CN209" s="232">
        <f t="shared" si="58"/>
        <v>0</v>
      </c>
      <c r="CO209" s="232">
        <f t="shared" si="58"/>
        <v>0</v>
      </c>
      <c r="CP209" s="232">
        <f t="shared" si="58"/>
        <v>0</v>
      </c>
      <c r="CQ209" s="232">
        <f t="shared" si="58"/>
        <v>0</v>
      </c>
      <c r="CR209" s="232">
        <f t="shared" si="58"/>
        <v>0</v>
      </c>
      <c r="CS209" s="243">
        <f t="shared" si="58"/>
        <v>0</v>
      </c>
      <c r="CT209" s="243">
        <f t="shared" si="58"/>
        <v>0</v>
      </c>
      <c r="CU209" s="243">
        <f t="shared" si="58"/>
        <v>0</v>
      </c>
      <c r="CV209" s="243">
        <f t="shared" si="58"/>
        <v>0</v>
      </c>
      <c r="CW209" s="223">
        <f t="shared" si="58"/>
        <v>0</v>
      </c>
      <c r="CX209" s="223">
        <f t="shared" si="60"/>
        <v>0</v>
      </c>
      <c r="CY209" s="223">
        <f t="shared" si="55"/>
        <v>0</v>
      </c>
      <c r="CZ209" s="223">
        <f t="shared" si="55"/>
        <v>0</v>
      </c>
      <c r="DA209" s="223">
        <f t="shared" si="55"/>
        <v>0</v>
      </c>
      <c r="DB209" s="191"/>
      <c r="DC209" s="191"/>
      <c r="DD209" s="191"/>
      <c r="DE209" s="191"/>
      <c r="DF209" s="191"/>
      <c r="DG209" s="191"/>
      <c r="DH209" s="191"/>
      <c r="DI209" s="191"/>
      <c r="DJ209" s="191"/>
      <c r="DK209" s="191"/>
      <c r="DL209" s="191"/>
      <c r="DM209" s="191"/>
      <c r="DN209" s="191"/>
      <c r="DO209" s="191"/>
      <c r="DP209" s="191"/>
      <c r="DQ209" s="191"/>
      <c r="DR209" s="191"/>
      <c r="DS209" s="230" t="str">
        <f t="shared" si="53"/>
        <v>33S</v>
      </c>
      <c r="DT209" s="191"/>
      <c r="DU209" s="191"/>
      <c r="DV209" s="191"/>
      <c r="DW209" s="191"/>
      <c r="DX209" s="191"/>
      <c r="DY209" s="191"/>
      <c r="DZ209" s="191"/>
      <c r="EA209" s="231">
        <f>IF($C$111=$B$112,CJ$121,IF($C$111=$B$113,CJ$122,IF($C$111=$B$114,CJ$123,"")))</f>
        <v>0</v>
      </c>
      <c r="EB209" s="191"/>
      <c r="EC209" s="191"/>
      <c r="ED209" s="191"/>
      <c r="EE209" s="191"/>
      <c r="EF209" s="191"/>
      <c r="EG209" s="191"/>
      <c r="EH209" s="191"/>
      <c r="EI209" s="191"/>
    </row>
    <row r="210" spans="1:139" x14ac:dyDescent="0.35">
      <c r="A210" s="191">
        <f t="shared" si="51"/>
        <v>0</v>
      </c>
      <c r="B210" s="191">
        <f t="shared" si="54"/>
        <v>84</v>
      </c>
      <c r="C210" s="191"/>
      <c r="D210" s="191"/>
      <c r="E210" s="191" t="s">
        <v>373</v>
      </c>
      <c r="F210" s="191"/>
      <c r="G210" s="223">
        <f t="shared" si="64"/>
        <v>0</v>
      </c>
      <c r="H210" s="223">
        <f t="shared" si="64"/>
        <v>0</v>
      </c>
      <c r="I210" s="223">
        <f t="shared" si="64"/>
        <v>0</v>
      </c>
      <c r="J210" s="223">
        <f t="shared" si="64"/>
        <v>0</v>
      </c>
      <c r="K210" s="223">
        <f t="shared" si="64"/>
        <v>0</v>
      </c>
      <c r="L210" s="223">
        <f t="shared" si="64"/>
        <v>0</v>
      </c>
      <c r="M210" s="223">
        <f t="shared" si="64"/>
        <v>0</v>
      </c>
      <c r="N210" s="223">
        <f t="shared" si="64"/>
        <v>0</v>
      </c>
      <c r="O210" s="223">
        <f t="shared" si="64"/>
        <v>0</v>
      </c>
      <c r="P210" s="223">
        <f t="shared" si="64"/>
        <v>0</v>
      </c>
      <c r="Q210" s="223">
        <f t="shared" si="64"/>
        <v>0</v>
      </c>
      <c r="R210" s="223">
        <f t="shared" si="64"/>
        <v>0</v>
      </c>
      <c r="S210" s="223">
        <f t="shared" si="64"/>
        <v>0</v>
      </c>
      <c r="T210" s="223">
        <f t="shared" si="64"/>
        <v>0</v>
      </c>
      <c r="U210" s="223">
        <f t="shared" si="64"/>
        <v>0</v>
      </c>
      <c r="V210" s="223">
        <f t="shared" si="64"/>
        <v>0</v>
      </c>
      <c r="W210" s="223">
        <f t="shared" si="62"/>
        <v>0</v>
      </c>
      <c r="X210" s="223">
        <f t="shared" si="62"/>
        <v>0</v>
      </c>
      <c r="Y210" s="223">
        <f t="shared" si="62"/>
        <v>0</v>
      </c>
      <c r="Z210" s="223">
        <f t="shared" si="62"/>
        <v>0</v>
      </c>
      <c r="AA210" s="223">
        <f t="shared" si="62"/>
        <v>0</v>
      </c>
      <c r="AB210" s="223">
        <f t="shared" si="62"/>
        <v>0</v>
      </c>
      <c r="AC210" s="223">
        <f t="shared" si="62"/>
        <v>0</v>
      </c>
      <c r="AD210" s="223">
        <f t="shared" si="62"/>
        <v>0</v>
      </c>
      <c r="AE210" s="223">
        <f t="shared" si="62"/>
        <v>0</v>
      </c>
      <c r="AF210" s="223">
        <f t="shared" si="62"/>
        <v>0</v>
      </c>
      <c r="AG210" s="223">
        <f t="shared" si="62"/>
        <v>0</v>
      </c>
      <c r="AH210" s="223">
        <f t="shared" si="62"/>
        <v>0</v>
      </c>
      <c r="AI210" s="223">
        <f t="shared" si="62"/>
        <v>0</v>
      </c>
      <c r="AJ210" s="223">
        <f t="shared" si="62"/>
        <v>0</v>
      </c>
      <c r="AK210" s="223">
        <f t="shared" si="61"/>
        <v>0</v>
      </c>
      <c r="AL210" s="223">
        <f t="shared" si="61"/>
        <v>0</v>
      </c>
      <c r="AM210" s="223">
        <f t="shared" si="61"/>
        <v>0</v>
      </c>
      <c r="AN210" s="223">
        <f t="shared" si="61"/>
        <v>0</v>
      </c>
      <c r="AO210" s="223">
        <f t="shared" si="61"/>
        <v>0</v>
      </c>
      <c r="AP210" s="224">
        <f t="shared" si="61"/>
        <v>0</v>
      </c>
      <c r="AQ210" s="224">
        <f t="shared" si="61"/>
        <v>0</v>
      </c>
      <c r="AR210" s="225">
        <f t="shared" si="61"/>
        <v>0</v>
      </c>
      <c r="AS210" s="239">
        <f t="shared" si="61"/>
        <v>0</v>
      </c>
      <c r="AT210" s="239">
        <f t="shared" si="61"/>
        <v>0</v>
      </c>
      <c r="AU210" s="239">
        <f t="shared" si="61"/>
        <v>0</v>
      </c>
      <c r="AV210" s="227">
        <f t="shared" si="61"/>
        <v>0</v>
      </c>
      <c r="AW210" s="227">
        <f t="shared" si="61"/>
        <v>0</v>
      </c>
      <c r="AX210" s="227">
        <f t="shared" si="61"/>
        <v>0</v>
      </c>
      <c r="AY210" s="227">
        <f t="shared" si="61"/>
        <v>0</v>
      </c>
      <c r="AZ210" s="227">
        <f t="shared" si="61"/>
        <v>0</v>
      </c>
      <c r="BA210" s="227">
        <f t="shared" si="63"/>
        <v>0</v>
      </c>
      <c r="BB210" s="227">
        <f t="shared" si="56"/>
        <v>0</v>
      </c>
      <c r="BC210" s="227">
        <f t="shared" si="56"/>
        <v>0</v>
      </c>
      <c r="BD210" s="232">
        <f t="shared" si="56"/>
        <v>0</v>
      </c>
      <c r="BE210" s="232">
        <f t="shared" si="56"/>
        <v>0</v>
      </c>
      <c r="BF210" s="232">
        <f t="shared" si="56"/>
        <v>0</v>
      </c>
      <c r="BG210" s="232">
        <f t="shared" si="56"/>
        <v>0</v>
      </c>
      <c r="BH210" s="232">
        <f t="shared" si="56"/>
        <v>0</v>
      </c>
      <c r="BI210" s="243">
        <f t="shared" si="56"/>
        <v>0</v>
      </c>
      <c r="BJ210" s="243">
        <f t="shared" si="56"/>
        <v>0</v>
      </c>
      <c r="BK210" s="243">
        <f t="shared" si="56"/>
        <v>0</v>
      </c>
      <c r="BL210" s="243">
        <f t="shared" si="56"/>
        <v>0</v>
      </c>
      <c r="BM210" s="243">
        <f t="shared" si="56"/>
        <v>0</v>
      </c>
      <c r="BN210" s="243">
        <f t="shared" si="56"/>
        <v>0</v>
      </c>
      <c r="BO210" s="243">
        <f t="shared" si="56"/>
        <v>0</v>
      </c>
      <c r="BP210" s="243">
        <f t="shared" si="56"/>
        <v>0</v>
      </c>
      <c r="BQ210" s="243">
        <f t="shared" si="56"/>
        <v>0</v>
      </c>
      <c r="BR210" s="243">
        <f t="shared" si="57"/>
        <v>0</v>
      </c>
      <c r="BS210" s="243">
        <f t="shared" si="57"/>
        <v>0</v>
      </c>
      <c r="BT210" s="243">
        <f t="shared" si="57"/>
        <v>0</v>
      </c>
      <c r="BU210" s="243">
        <f t="shared" si="57"/>
        <v>0</v>
      </c>
      <c r="BV210" s="243">
        <f t="shared" si="57"/>
        <v>0</v>
      </c>
      <c r="BW210" s="243">
        <f t="shared" si="57"/>
        <v>0</v>
      </c>
      <c r="BX210" s="232">
        <f t="shared" si="57"/>
        <v>0</v>
      </c>
      <c r="BY210" s="232">
        <f t="shared" si="57"/>
        <v>0</v>
      </c>
      <c r="BZ210" s="243">
        <f t="shared" si="57"/>
        <v>0</v>
      </c>
      <c r="CA210" s="243">
        <f t="shared" si="57"/>
        <v>0</v>
      </c>
      <c r="CB210" s="243">
        <f t="shared" si="57"/>
        <v>0</v>
      </c>
      <c r="CC210" s="243">
        <f t="shared" si="57"/>
        <v>0</v>
      </c>
      <c r="CD210" s="243">
        <f t="shared" si="57"/>
        <v>0</v>
      </c>
      <c r="CE210" s="232">
        <f t="shared" si="57"/>
        <v>0</v>
      </c>
      <c r="CF210" s="243">
        <f t="shared" si="57"/>
        <v>0</v>
      </c>
      <c r="CG210" s="243">
        <f t="shared" si="57"/>
        <v>0</v>
      </c>
      <c r="CH210" s="243">
        <f t="shared" si="58"/>
        <v>0</v>
      </c>
      <c r="CI210" s="243">
        <f t="shared" si="58"/>
        <v>0</v>
      </c>
      <c r="CJ210" s="243">
        <f t="shared" si="58"/>
        <v>0</v>
      </c>
      <c r="CK210" s="243">
        <f t="shared" si="58"/>
        <v>0</v>
      </c>
      <c r="CL210" s="232">
        <f t="shared" si="58"/>
        <v>0</v>
      </c>
      <c r="CM210" s="232">
        <f t="shared" si="58"/>
        <v>0</v>
      </c>
      <c r="CN210" s="232">
        <f t="shared" si="58"/>
        <v>0</v>
      </c>
      <c r="CO210" s="232">
        <f t="shared" si="58"/>
        <v>0</v>
      </c>
      <c r="CP210" s="232">
        <f t="shared" si="58"/>
        <v>0</v>
      </c>
      <c r="CQ210" s="243">
        <f t="shared" si="58"/>
        <v>0</v>
      </c>
      <c r="CR210" s="243">
        <f t="shared" si="58"/>
        <v>0</v>
      </c>
      <c r="CS210" s="243">
        <f t="shared" si="58"/>
        <v>0</v>
      </c>
      <c r="CT210" s="243">
        <f t="shared" si="58"/>
        <v>0</v>
      </c>
      <c r="CU210" s="243">
        <f t="shared" si="58"/>
        <v>0</v>
      </c>
      <c r="CV210" s="243">
        <f t="shared" si="58"/>
        <v>0</v>
      </c>
      <c r="CW210" s="223">
        <f t="shared" si="58"/>
        <v>0</v>
      </c>
      <c r="CX210" s="223">
        <f t="shared" si="60"/>
        <v>0</v>
      </c>
      <c r="CY210" s="223">
        <f t="shared" si="55"/>
        <v>0</v>
      </c>
      <c r="CZ210" s="223">
        <f t="shared" si="55"/>
        <v>0</v>
      </c>
      <c r="DA210" s="223">
        <f t="shared" si="55"/>
        <v>0</v>
      </c>
      <c r="DB210" s="191"/>
      <c r="DC210" s="191"/>
      <c r="DD210" s="191"/>
      <c r="DE210" s="191"/>
      <c r="DF210" s="191"/>
      <c r="DG210" s="191"/>
      <c r="DH210" s="191"/>
      <c r="DI210" s="191"/>
      <c r="DJ210" s="191"/>
      <c r="DK210" s="191"/>
      <c r="DL210" s="191"/>
      <c r="DM210" s="191"/>
      <c r="DN210" s="191"/>
      <c r="DO210" s="191"/>
      <c r="DP210" s="191"/>
      <c r="DQ210" s="191"/>
      <c r="DR210" s="191"/>
      <c r="DS210" s="230">
        <f t="shared" si="53"/>
        <v>0</v>
      </c>
      <c r="DT210" s="191"/>
      <c r="DU210" s="191"/>
      <c r="DV210" s="191"/>
      <c r="DW210" s="191"/>
      <c r="DX210" s="191"/>
      <c r="DY210" s="191"/>
      <c r="DZ210" s="191"/>
      <c r="EA210" s="231">
        <f>IF($C$111=$B$112,CK$121,IF($C$111=$B$113,CK$122,IF($C$111=$B$114,CK$123,"")))</f>
        <v>0</v>
      </c>
      <c r="EB210" s="191"/>
      <c r="EC210" s="191"/>
      <c r="ED210" s="191"/>
      <c r="EE210" s="191"/>
      <c r="EF210" s="191"/>
      <c r="EG210" s="191"/>
      <c r="EH210" s="191"/>
      <c r="EI210" s="191"/>
    </row>
    <row r="211" spans="1:139" x14ac:dyDescent="0.35">
      <c r="A211" s="191">
        <f t="shared" si="51"/>
        <v>0</v>
      </c>
      <c r="B211" s="191">
        <f t="shared" si="54"/>
        <v>85</v>
      </c>
      <c r="C211" s="191"/>
      <c r="D211" s="191"/>
      <c r="E211" s="191" t="s">
        <v>375</v>
      </c>
      <c r="F211" s="191"/>
      <c r="G211" s="223">
        <f t="shared" si="64"/>
        <v>0</v>
      </c>
      <c r="H211" s="223">
        <f t="shared" si="64"/>
        <v>0</v>
      </c>
      <c r="I211" s="223">
        <f t="shared" si="64"/>
        <v>0</v>
      </c>
      <c r="J211" s="223">
        <f t="shared" si="64"/>
        <v>0</v>
      </c>
      <c r="K211" s="223">
        <f t="shared" si="64"/>
        <v>0</v>
      </c>
      <c r="L211" s="223">
        <f t="shared" si="64"/>
        <v>0</v>
      </c>
      <c r="M211" s="223">
        <f t="shared" si="64"/>
        <v>0</v>
      </c>
      <c r="N211" s="223">
        <f t="shared" si="64"/>
        <v>0</v>
      </c>
      <c r="O211" s="223">
        <f t="shared" si="64"/>
        <v>0</v>
      </c>
      <c r="P211" s="223">
        <f t="shared" si="64"/>
        <v>0</v>
      </c>
      <c r="Q211" s="223">
        <f t="shared" si="64"/>
        <v>0</v>
      </c>
      <c r="R211" s="223">
        <f t="shared" si="64"/>
        <v>0</v>
      </c>
      <c r="S211" s="223">
        <f t="shared" si="64"/>
        <v>0</v>
      </c>
      <c r="T211" s="223">
        <f t="shared" si="64"/>
        <v>0</v>
      </c>
      <c r="U211" s="223">
        <f t="shared" si="64"/>
        <v>0</v>
      </c>
      <c r="V211" s="223">
        <f t="shared" si="64"/>
        <v>0</v>
      </c>
      <c r="W211" s="223">
        <f t="shared" si="62"/>
        <v>0</v>
      </c>
      <c r="X211" s="223">
        <f t="shared" si="62"/>
        <v>0</v>
      </c>
      <c r="Y211" s="223">
        <f t="shared" si="62"/>
        <v>0</v>
      </c>
      <c r="Z211" s="223">
        <f t="shared" si="62"/>
        <v>0</v>
      </c>
      <c r="AA211" s="223">
        <f t="shared" si="62"/>
        <v>0</v>
      </c>
      <c r="AB211" s="223">
        <f t="shared" si="62"/>
        <v>0</v>
      </c>
      <c r="AC211" s="223">
        <f t="shared" si="62"/>
        <v>0</v>
      </c>
      <c r="AD211" s="223">
        <f t="shared" si="62"/>
        <v>0</v>
      </c>
      <c r="AE211" s="223">
        <f t="shared" si="62"/>
        <v>0</v>
      </c>
      <c r="AF211" s="223">
        <f t="shared" si="62"/>
        <v>0</v>
      </c>
      <c r="AG211" s="223">
        <f t="shared" si="62"/>
        <v>0</v>
      </c>
      <c r="AH211" s="223">
        <f t="shared" si="62"/>
        <v>0</v>
      </c>
      <c r="AI211" s="223">
        <f t="shared" si="62"/>
        <v>0</v>
      </c>
      <c r="AJ211" s="223">
        <f t="shared" si="62"/>
        <v>0</v>
      </c>
      <c r="AK211" s="223">
        <f t="shared" si="61"/>
        <v>0</v>
      </c>
      <c r="AL211" s="223">
        <f t="shared" si="61"/>
        <v>0</v>
      </c>
      <c r="AM211" s="223">
        <f t="shared" si="61"/>
        <v>0</v>
      </c>
      <c r="AN211" s="223">
        <f t="shared" si="61"/>
        <v>0</v>
      </c>
      <c r="AO211" s="223">
        <f t="shared" si="61"/>
        <v>0</v>
      </c>
      <c r="AP211" s="223">
        <f t="shared" si="61"/>
        <v>0</v>
      </c>
      <c r="AQ211" s="224">
        <f t="shared" si="61"/>
        <v>0</v>
      </c>
      <c r="AR211" s="225">
        <f t="shared" si="61"/>
        <v>0</v>
      </c>
      <c r="AS211" s="239">
        <f t="shared" si="61"/>
        <v>0</v>
      </c>
      <c r="AT211" s="239">
        <f t="shared" si="61"/>
        <v>0</v>
      </c>
      <c r="AU211" s="239">
        <f t="shared" si="61"/>
        <v>0</v>
      </c>
      <c r="AV211" s="227">
        <f t="shared" si="61"/>
        <v>0</v>
      </c>
      <c r="AW211" s="227">
        <f t="shared" si="61"/>
        <v>0</v>
      </c>
      <c r="AX211" s="227">
        <f t="shared" si="61"/>
        <v>0</v>
      </c>
      <c r="AY211" s="227">
        <f t="shared" si="61"/>
        <v>0</v>
      </c>
      <c r="AZ211" s="227">
        <f t="shared" si="61"/>
        <v>0</v>
      </c>
      <c r="BA211" s="227">
        <f t="shared" si="63"/>
        <v>0</v>
      </c>
      <c r="BB211" s="227">
        <f t="shared" si="56"/>
        <v>0</v>
      </c>
      <c r="BC211" s="227">
        <f t="shared" si="56"/>
        <v>0</v>
      </c>
      <c r="BD211" s="232">
        <f t="shared" si="56"/>
        <v>0</v>
      </c>
      <c r="BE211" s="232">
        <f t="shared" si="56"/>
        <v>0</v>
      </c>
      <c r="BF211" s="232">
        <f t="shared" si="56"/>
        <v>0</v>
      </c>
      <c r="BG211" s="232">
        <f t="shared" si="56"/>
        <v>0</v>
      </c>
      <c r="BH211" s="232">
        <f t="shared" si="56"/>
        <v>0</v>
      </c>
      <c r="BI211" s="232">
        <f t="shared" si="56"/>
        <v>0</v>
      </c>
      <c r="BJ211" s="243">
        <f t="shared" si="56"/>
        <v>0</v>
      </c>
      <c r="BK211" s="243">
        <f t="shared" si="56"/>
        <v>0</v>
      </c>
      <c r="BL211" s="243">
        <f t="shared" si="56"/>
        <v>0</v>
      </c>
      <c r="BM211" s="243">
        <f t="shared" si="56"/>
        <v>0</v>
      </c>
      <c r="BN211" s="243">
        <f t="shared" si="56"/>
        <v>0</v>
      </c>
      <c r="BO211" s="243">
        <f t="shared" si="56"/>
        <v>0</v>
      </c>
      <c r="BP211" s="243">
        <f t="shared" si="56"/>
        <v>0</v>
      </c>
      <c r="BQ211" s="243">
        <f t="shared" si="56"/>
        <v>0</v>
      </c>
      <c r="BR211" s="243">
        <f t="shared" si="57"/>
        <v>0</v>
      </c>
      <c r="BS211" s="243">
        <f t="shared" si="57"/>
        <v>0</v>
      </c>
      <c r="BT211" s="243">
        <f t="shared" si="57"/>
        <v>0</v>
      </c>
      <c r="BU211" s="243">
        <f t="shared" si="57"/>
        <v>0</v>
      </c>
      <c r="BV211" s="243">
        <f t="shared" si="57"/>
        <v>0</v>
      </c>
      <c r="BW211" s="243">
        <f t="shared" si="57"/>
        <v>0</v>
      </c>
      <c r="BX211" s="232">
        <f t="shared" si="57"/>
        <v>0</v>
      </c>
      <c r="BY211" s="232">
        <f t="shared" si="57"/>
        <v>0</v>
      </c>
      <c r="BZ211" s="232">
        <f t="shared" si="57"/>
        <v>0</v>
      </c>
      <c r="CA211" s="232">
        <f t="shared" si="57"/>
        <v>0</v>
      </c>
      <c r="CB211" s="232">
        <f t="shared" si="57"/>
        <v>0</v>
      </c>
      <c r="CC211" s="243">
        <f t="shared" si="57"/>
        <v>0</v>
      </c>
      <c r="CD211" s="243">
        <f t="shared" si="57"/>
        <v>0</v>
      </c>
      <c r="CE211" s="243">
        <f t="shared" si="57"/>
        <v>0</v>
      </c>
      <c r="CF211" s="243">
        <f t="shared" si="57"/>
        <v>0</v>
      </c>
      <c r="CG211" s="243">
        <f t="shared" si="57"/>
        <v>0</v>
      </c>
      <c r="CH211" s="243">
        <f t="shared" si="58"/>
        <v>0</v>
      </c>
      <c r="CI211" s="243">
        <f t="shared" si="58"/>
        <v>0</v>
      </c>
      <c r="CJ211" s="243">
        <f t="shared" si="58"/>
        <v>0</v>
      </c>
      <c r="CK211" s="232">
        <f t="shared" si="58"/>
        <v>0</v>
      </c>
      <c r="CL211" s="232">
        <f t="shared" si="58"/>
        <v>0</v>
      </c>
      <c r="CM211" s="232">
        <f t="shared" si="58"/>
        <v>0</v>
      </c>
      <c r="CN211" s="232">
        <f t="shared" si="58"/>
        <v>0</v>
      </c>
      <c r="CO211" s="243">
        <f t="shared" si="58"/>
        <v>0</v>
      </c>
      <c r="CP211" s="243">
        <f t="shared" si="58"/>
        <v>0</v>
      </c>
      <c r="CQ211" s="243">
        <f t="shared" si="58"/>
        <v>0</v>
      </c>
      <c r="CR211" s="243">
        <f t="shared" si="58"/>
        <v>0</v>
      </c>
      <c r="CS211" s="243">
        <f t="shared" si="58"/>
        <v>0</v>
      </c>
      <c r="CT211" s="243">
        <f t="shared" si="58"/>
        <v>0</v>
      </c>
      <c r="CU211" s="243">
        <f t="shared" si="58"/>
        <v>0</v>
      </c>
      <c r="CV211" s="243">
        <f t="shared" si="58"/>
        <v>0</v>
      </c>
      <c r="CW211" s="243">
        <f t="shared" si="58"/>
        <v>0</v>
      </c>
      <c r="CX211" s="223">
        <f t="shared" si="60"/>
        <v>0</v>
      </c>
      <c r="CY211" s="223">
        <f t="shared" si="55"/>
        <v>0</v>
      </c>
      <c r="CZ211" s="223">
        <f t="shared" si="55"/>
        <v>0</v>
      </c>
      <c r="DA211" s="223">
        <f t="shared" si="55"/>
        <v>0</v>
      </c>
      <c r="DB211" s="191"/>
      <c r="DC211" s="191"/>
      <c r="DD211" s="191"/>
      <c r="DE211" s="191"/>
      <c r="DF211" s="191"/>
      <c r="DG211" s="191"/>
      <c r="DH211" s="191"/>
      <c r="DI211" s="191"/>
      <c r="DJ211" s="191"/>
      <c r="DK211" s="191"/>
      <c r="DL211" s="191"/>
      <c r="DM211" s="191"/>
      <c r="DN211" s="191"/>
      <c r="DO211" s="191"/>
      <c r="DP211" s="191"/>
      <c r="DQ211" s="191"/>
      <c r="DR211" s="191"/>
      <c r="DS211" s="230">
        <f t="shared" si="53"/>
        <v>0</v>
      </c>
      <c r="DT211" s="191"/>
      <c r="DU211" s="191"/>
      <c r="DV211" s="191"/>
      <c r="DW211" s="191"/>
      <c r="DX211" s="191"/>
      <c r="DY211" s="191"/>
      <c r="DZ211" s="191"/>
      <c r="EA211" s="231">
        <f>IF($C$111=$B$112,CL$121,IF($C$111=$B$113,CL$122,IF($C$111=$B$114,CL$123,"")))</f>
        <v>0</v>
      </c>
      <c r="EB211" s="191"/>
      <c r="EC211" s="191"/>
      <c r="ED211" s="191"/>
      <c r="EE211" s="191"/>
      <c r="EF211" s="191"/>
      <c r="EG211" s="191"/>
      <c r="EH211" s="191"/>
      <c r="EI211" s="191"/>
    </row>
    <row r="212" spans="1:139" x14ac:dyDescent="0.35">
      <c r="A212" s="191">
        <f t="shared" si="51"/>
        <v>0</v>
      </c>
      <c r="B212" s="191">
        <f t="shared" si="54"/>
        <v>86</v>
      </c>
      <c r="C212" s="191"/>
      <c r="D212" s="191"/>
      <c r="E212" s="191" t="s">
        <v>377</v>
      </c>
      <c r="F212" s="191"/>
      <c r="G212" s="223">
        <f t="shared" si="64"/>
        <v>0</v>
      </c>
      <c r="H212" s="223">
        <f t="shared" si="64"/>
        <v>0</v>
      </c>
      <c r="I212" s="223">
        <f t="shared" si="64"/>
        <v>0</v>
      </c>
      <c r="J212" s="223">
        <f t="shared" si="64"/>
        <v>0</v>
      </c>
      <c r="K212" s="223">
        <f t="shared" si="64"/>
        <v>0</v>
      </c>
      <c r="L212" s="223">
        <f t="shared" si="64"/>
        <v>0</v>
      </c>
      <c r="M212" s="223">
        <f t="shared" si="64"/>
        <v>0</v>
      </c>
      <c r="N212" s="223">
        <f t="shared" si="64"/>
        <v>0</v>
      </c>
      <c r="O212" s="223">
        <f t="shared" si="64"/>
        <v>0</v>
      </c>
      <c r="P212" s="223">
        <f t="shared" si="64"/>
        <v>0</v>
      </c>
      <c r="Q212" s="223">
        <f t="shared" si="64"/>
        <v>0</v>
      </c>
      <c r="R212" s="223">
        <f t="shared" si="64"/>
        <v>0</v>
      </c>
      <c r="S212" s="223">
        <f t="shared" si="64"/>
        <v>0</v>
      </c>
      <c r="T212" s="223">
        <f t="shared" si="64"/>
        <v>0</v>
      </c>
      <c r="U212" s="223">
        <f t="shared" si="64"/>
        <v>0</v>
      </c>
      <c r="V212" s="223">
        <f t="shared" si="64"/>
        <v>0</v>
      </c>
      <c r="W212" s="223">
        <f t="shared" si="62"/>
        <v>0</v>
      </c>
      <c r="X212" s="223">
        <f t="shared" si="62"/>
        <v>0</v>
      </c>
      <c r="Y212" s="223">
        <f t="shared" si="62"/>
        <v>0</v>
      </c>
      <c r="Z212" s="223">
        <f t="shared" si="62"/>
        <v>0</v>
      </c>
      <c r="AA212" s="223">
        <f t="shared" si="62"/>
        <v>0</v>
      </c>
      <c r="AB212" s="223">
        <f t="shared" si="62"/>
        <v>0</v>
      </c>
      <c r="AC212" s="223">
        <f t="shared" si="62"/>
        <v>0</v>
      </c>
      <c r="AD212" s="223">
        <f t="shared" si="62"/>
        <v>0</v>
      </c>
      <c r="AE212" s="223">
        <f t="shared" si="62"/>
        <v>0</v>
      </c>
      <c r="AF212" s="223">
        <f t="shared" si="62"/>
        <v>0</v>
      </c>
      <c r="AG212" s="223">
        <f t="shared" si="62"/>
        <v>0</v>
      </c>
      <c r="AH212" s="223">
        <f t="shared" si="62"/>
        <v>0</v>
      </c>
      <c r="AI212" s="223">
        <f t="shared" si="62"/>
        <v>0</v>
      </c>
      <c r="AJ212" s="223">
        <f t="shared" si="62"/>
        <v>0</v>
      </c>
      <c r="AK212" s="223">
        <f t="shared" si="61"/>
        <v>0</v>
      </c>
      <c r="AL212" s="223">
        <f t="shared" si="61"/>
        <v>0</v>
      </c>
      <c r="AM212" s="223">
        <f t="shared" si="61"/>
        <v>0</v>
      </c>
      <c r="AN212" s="223">
        <f t="shared" si="61"/>
        <v>0</v>
      </c>
      <c r="AO212" s="223">
        <f t="shared" si="61"/>
        <v>0</v>
      </c>
      <c r="AP212" s="223">
        <f t="shared" si="61"/>
        <v>0</v>
      </c>
      <c r="AQ212" s="224">
        <f t="shared" si="61"/>
        <v>0</v>
      </c>
      <c r="AR212" s="225">
        <f t="shared" si="61"/>
        <v>0</v>
      </c>
      <c r="AS212" s="239">
        <f t="shared" si="61"/>
        <v>0</v>
      </c>
      <c r="AT212" s="239">
        <f t="shared" si="61"/>
        <v>0</v>
      </c>
      <c r="AU212" s="239">
        <f t="shared" si="61"/>
        <v>0</v>
      </c>
      <c r="AV212" s="239">
        <f t="shared" si="61"/>
        <v>0</v>
      </c>
      <c r="AW212" s="227">
        <f t="shared" si="61"/>
        <v>0</v>
      </c>
      <c r="AX212" s="227">
        <f t="shared" si="61"/>
        <v>0</v>
      </c>
      <c r="AY212" s="227">
        <f t="shared" si="61"/>
        <v>0</v>
      </c>
      <c r="AZ212" s="227">
        <f t="shared" si="61"/>
        <v>0</v>
      </c>
      <c r="BA212" s="227">
        <f t="shared" si="63"/>
        <v>0</v>
      </c>
      <c r="BB212" s="227">
        <f t="shared" si="56"/>
        <v>0</v>
      </c>
      <c r="BC212" s="227">
        <f t="shared" si="56"/>
        <v>0</v>
      </c>
      <c r="BD212" s="232">
        <f t="shared" si="56"/>
        <v>0</v>
      </c>
      <c r="BE212" s="232">
        <f t="shared" si="56"/>
        <v>0</v>
      </c>
      <c r="BF212" s="232">
        <f t="shared" si="56"/>
        <v>0</v>
      </c>
      <c r="BG212" s="232">
        <f t="shared" si="56"/>
        <v>0</v>
      </c>
      <c r="BH212" s="232">
        <f t="shared" si="56"/>
        <v>0</v>
      </c>
      <c r="BI212" s="232">
        <f t="shared" si="56"/>
        <v>0</v>
      </c>
      <c r="BJ212" s="232">
        <f t="shared" si="56"/>
        <v>0</v>
      </c>
      <c r="BK212" s="243">
        <f t="shared" si="56"/>
        <v>0</v>
      </c>
      <c r="BL212" s="243">
        <f t="shared" si="56"/>
        <v>0</v>
      </c>
      <c r="BM212" s="243">
        <f t="shared" si="56"/>
        <v>0</v>
      </c>
      <c r="BN212" s="243">
        <f t="shared" si="56"/>
        <v>0</v>
      </c>
      <c r="BO212" s="243">
        <f t="shared" si="56"/>
        <v>0</v>
      </c>
      <c r="BP212" s="243">
        <f t="shared" si="56"/>
        <v>0</v>
      </c>
      <c r="BQ212" s="243">
        <f t="shared" si="56"/>
        <v>0</v>
      </c>
      <c r="BR212" s="243">
        <f t="shared" si="57"/>
        <v>0</v>
      </c>
      <c r="BS212" s="243">
        <f t="shared" si="57"/>
        <v>0</v>
      </c>
      <c r="BT212" s="243">
        <f t="shared" si="57"/>
        <v>0</v>
      </c>
      <c r="BU212" s="243">
        <f t="shared" si="57"/>
        <v>0</v>
      </c>
      <c r="BV212" s="243">
        <f t="shared" si="57"/>
        <v>0</v>
      </c>
      <c r="BW212" s="243">
        <f t="shared" si="57"/>
        <v>0</v>
      </c>
      <c r="BX212" s="232">
        <f t="shared" si="57"/>
        <v>0</v>
      </c>
      <c r="BY212" s="232">
        <f t="shared" si="57"/>
        <v>0</v>
      </c>
      <c r="BZ212" s="232">
        <f t="shared" si="57"/>
        <v>0</v>
      </c>
      <c r="CA212" s="232">
        <f t="shared" si="57"/>
        <v>0</v>
      </c>
      <c r="CB212" s="232">
        <f t="shared" si="57"/>
        <v>0</v>
      </c>
      <c r="CC212" s="232">
        <f t="shared" si="57"/>
        <v>0</v>
      </c>
      <c r="CD212" s="232">
        <f t="shared" si="57"/>
        <v>0</v>
      </c>
      <c r="CE212" s="232">
        <f t="shared" si="57"/>
        <v>0</v>
      </c>
      <c r="CF212" s="243">
        <f t="shared" si="57"/>
        <v>0</v>
      </c>
      <c r="CG212" s="243">
        <f t="shared" si="57"/>
        <v>0</v>
      </c>
      <c r="CH212" s="243">
        <f t="shared" si="58"/>
        <v>0</v>
      </c>
      <c r="CI212" s="243">
        <f t="shared" si="58"/>
        <v>0</v>
      </c>
      <c r="CJ212" s="243">
        <f t="shared" si="58"/>
        <v>0</v>
      </c>
      <c r="CK212" s="243">
        <f t="shared" si="58"/>
        <v>0</v>
      </c>
      <c r="CL212" s="232">
        <f t="shared" si="58"/>
        <v>0</v>
      </c>
      <c r="CM212" s="232">
        <f t="shared" si="58"/>
        <v>0</v>
      </c>
      <c r="CN212" s="243">
        <f t="shared" si="58"/>
        <v>0</v>
      </c>
      <c r="CO212" s="243">
        <f t="shared" si="58"/>
        <v>0</v>
      </c>
      <c r="CP212" s="232">
        <f t="shared" si="58"/>
        <v>0</v>
      </c>
      <c r="CQ212" s="232">
        <f t="shared" si="58"/>
        <v>0</v>
      </c>
      <c r="CR212" s="232">
        <f t="shared" si="58"/>
        <v>0</v>
      </c>
      <c r="CS212" s="232">
        <f t="shared" si="58"/>
        <v>0</v>
      </c>
      <c r="CT212" s="232">
        <f t="shared" si="58"/>
        <v>0</v>
      </c>
      <c r="CU212" s="243">
        <f t="shared" si="58"/>
        <v>0</v>
      </c>
      <c r="CV212" s="243">
        <f t="shared" si="58"/>
        <v>0</v>
      </c>
      <c r="CW212" s="243">
        <f t="shared" si="58"/>
        <v>0</v>
      </c>
      <c r="CX212" s="243">
        <f t="shared" si="60"/>
        <v>0</v>
      </c>
      <c r="CY212" s="223">
        <f t="shared" si="55"/>
        <v>0</v>
      </c>
      <c r="CZ212" s="223">
        <f t="shared" si="55"/>
        <v>0</v>
      </c>
      <c r="DA212" s="223">
        <f t="shared" si="55"/>
        <v>0</v>
      </c>
      <c r="DB212" s="191"/>
      <c r="DC212" s="191"/>
      <c r="DD212" s="191"/>
      <c r="DE212" s="191"/>
      <c r="DF212" s="191"/>
      <c r="DG212" s="191"/>
      <c r="DH212" s="191"/>
      <c r="DI212" s="191"/>
      <c r="DJ212" s="191"/>
      <c r="DK212" s="191"/>
      <c r="DL212" s="191"/>
      <c r="DM212" s="191"/>
      <c r="DN212" s="191"/>
      <c r="DO212" s="191"/>
      <c r="DP212" s="191"/>
      <c r="DQ212" s="191"/>
      <c r="DR212" s="191"/>
      <c r="DS212" s="230">
        <f t="shared" si="53"/>
        <v>0</v>
      </c>
      <c r="DT212" s="191"/>
      <c r="DU212" s="191"/>
      <c r="DV212" s="191"/>
      <c r="DW212" s="191"/>
      <c r="DX212" s="191"/>
      <c r="DY212" s="191"/>
      <c r="DZ212" s="191"/>
      <c r="EA212" s="231">
        <f>IF($C$111=$B$112,CM$121,IF($C$111=$B$113,CM$122,IF($C$111=$B$114,CM$123,"")))</f>
        <v>0</v>
      </c>
      <c r="EB212" s="191"/>
      <c r="EC212" s="191"/>
      <c r="ED212" s="191"/>
      <c r="EE212" s="191"/>
      <c r="EF212" s="191"/>
      <c r="EG212" s="191"/>
      <c r="EH212" s="191"/>
      <c r="EI212" s="191"/>
    </row>
    <row r="213" spans="1:139" x14ac:dyDescent="0.35">
      <c r="A213" s="191">
        <f t="shared" si="51"/>
        <v>0</v>
      </c>
      <c r="B213" s="191">
        <f t="shared" si="54"/>
        <v>87</v>
      </c>
      <c r="C213" s="191"/>
      <c r="D213" s="191"/>
      <c r="E213" s="191" t="s">
        <v>379</v>
      </c>
      <c r="F213" s="191"/>
      <c r="G213" s="223">
        <f t="shared" si="64"/>
        <v>0</v>
      </c>
      <c r="H213" s="223">
        <f t="shared" si="64"/>
        <v>0</v>
      </c>
      <c r="I213" s="223">
        <f t="shared" si="64"/>
        <v>0</v>
      </c>
      <c r="J213" s="223">
        <f t="shared" si="64"/>
        <v>0</v>
      </c>
      <c r="K213" s="223">
        <f t="shared" si="64"/>
        <v>0</v>
      </c>
      <c r="L213" s="223">
        <f t="shared" si="64"/>
        <v>0</v>
      </c>
      <c r="M213" s="223">
        <f t="shared" si="64"/>
        <v>0</v>
      </c>
      <c r="N213" s="223">
        <f t="shared" si="64"/>
        <v>0</v>
      </c>
      <c r="O213" s="223">
        <f t="shared" si="64"/>
        <v>0</v>
      </c>
      <c r="P213" s="223">
        <f t="shared" si="64"/>
        <v>0</v>
      </c>
      <c r="Q213" s="223">
        <f t="shared" si="64"/>
        <v>0</v>
      </c>
      <c r="R213" s="223">
        <f t="shared" si="64"/>
        <v>0</v>
      </c>
      <c r="S213" s="223">
        <f t="shared" si="64"/>
        <v>0</v>
      </c>
      <c r="T213" s="223">
        <f t="shared" si="64"/>
        <v>0</v>
      </c>
      <c r="U213" s="223">
        <f t="shared" si="64"/>
        <v>0</v>
      </c>
      <c r="V213" s="223">
        <f t="shared" si="64"/>
        <v>0</v>
      </c>
      <c r="W213" s="223">
        <f t="shared" si="62"/>
        <v>0</v>
      </c>
      <c r="X213" s="223">
        <f t="shared" si="62"/>
        <v>0</v>
      </c>
      <c r="Y213" s="223">
        <f t="shared" si="62"/>
        <v>0</v>
      </c>
      <c r="Z213" s="223">
        <f t="shared" si="62"/>
        <v>0</v>
      </c>
      <c r="AA213" s="223">
        <f t="shared" si="62"/>
        <v>0</v>
      </c>
      <c r="AB213" s="223">
        <f t="shared" si="62"/>
        <v>0</v>
      </c>
      <c r="AC213" s="223">
        <f t="shared" si="62"/>
        <v>0</v>
      </c>
      <c r="AD213" s="223">
        <f t="shared" si="62"/>
        <v>0</v>
      </c>
      <c r="AE213" s="223">
        <f t="shared" si="62"/>
        <v>0</v>
      </c>
      <c r="AF213" s="223">
        <f t="shared" si="62"/>
        <v>0</v>
      </c>
      <c r="AG213" s="223">
        <f t="shared" si="62"/>
        <v>0</v>
      </c>
      <c r="AH213" s="223">
        <f t="shared" si="62"/>
        <v>0</v>
      </c>
      <c r="AI213" s="223">
        <f t="shared" si="62"/>
        <v>0</v>
      </c>
      <c r="AJ213" s="223">
        <f t="shared" si="62"/>
        <v>0</v>
      </c>
      <c r="AK213" s="223">
        <f t="shared" si="61"/>
        <v>0</v>
      </c>
      <c r="AL213" s="223">
        <f t="shared" si="61"/>
        <v>0</v>
      </c>
      <c r="AM213" s="223">
        <f t="shared" si="61"/>
        <v>0</v>
      </c>
      <c r="AN213" s="223">
        <f t="shared" si="61"/>
        <v>0</v>
      </c>
      <c r="AO213" s="223">
        <f t="shared" si="61"/>
        <v>0</v>
      </c>
      <c r="AP213" s="223">
        <f t="shared" si="61"/>
        <v>0</v>
      </c>
      <c r="AQ213" s="224">
        <f t="shared" si="61"/>
        <v>0</v>
      </c>
      <c r="AR213" s="225">
        <f t="shared" si="61"/>
        <v>0</v>
      </c>
      <c r="AS213" s="239">
        <f t="shared" si="61"/>
        <v>0</v>
      </c>
      <c r="AT213" s="239">
        <f t="shared" si="61"/>
        <v>0</v>
      </c>
      <c r="AU213" s="239">
        <f t="shared" si="61"/>
        <v>0</v>
      </c>
      <c r="AV213" s="239">
        <f t="shared" si="61"/>
        <v>0</v>
      </c>
      <c r="AW213" s="227">
        <f t="shared" si="61"/>
        <v>0</v>
      </c>
      <c r="AX213" s="227">
        <f t="shared" si="61"/>
        <v>0</v>
      </c>
      <c r="AY213" s="227">
        <f t="shared" si="61"/>
        <v>0</v>
      </c>
      <c r="AZ213" s="227">
        <f t="shared" si="61"/>
        <v>0</v>
      </c>
      <c r="BA213" s="227">
        <f t="shared" si="63"/>
        <v>0</v>
      </c>
      <c r="BB213" s="227">
        <f t="shared" si="56"/>
        <v>0</v>
      </c>
      <c r="BC213" s="227">
        <f t="shared" si="56"/>
        <v>0</v>
      </c>
      <c r="BD213" s="232">
        <f t="shared" si="56"/>
        <v>0</v>
      </c>
      <c r="BE213" s="232">
        <f t="shared" si="56"/>
        <v>0</v>
      </c>
      <c r="BF213" s="232">
        <f t="shared" si="56"/>
        <v>0</v>
      </c>
      <c r="BG213" s="232">
        <f t="shared" si="56"/>
        <v>0</v>
      </c>
      <c r="BH213" s="232">
        <f t="shared" si="56"/>
        <v>0</v>
      </c>
      <c r="BI213" s="232">
        <f t="shared" si="56"/>
        <v>0</v>
      </c>
      <c r="BJ213" s="232">
        <f t="shared" si="56"/>
        <v>0</v>
      </c>
      <c r="BK213" s="232">
        <f t="shared" si="56"/>
        <v>0</v>
      </c>
      <c r="BL213" s="232">
        <f t="shared" si="56"/>
        <v>0</v>
      </c>
      <c r="BM213" s="232">
        <f t="shared" si="56"/>
        <v>0</v>
      </c>
      <c r="BN213" s="243">
        <f t="shared" si="56"/>
        <v>0</v>
      </c>
      <c r="BO213" s="243">
        <f t="shared" si="56"/>
        <v>0</v>
      </c>
      <c r="BP213" s="243">
        <f t="shared" si="56"/>
        <v>0</v>
      </c>
      <c r="BQ213" s="243">
        <f t="shared" si="56"/>
        <v>0</v>
      </c>
      <c r="BR213" s="243">
        <f t="shared" si="57"/>
        <v>0</v>
      </c>
      <c r="BS213" s="243">
        <f t="shared" si="57"/>
        <v>0</v>
      </c>
      <c r="BT213" s="243">
        <f t="shared" si="57"/>
        <v>0</v>
      </c>
      <c r="BU213" s="243">
        <f t="shared" si="57"/>
        <v>0</v>
      </c>
      <c r="BV213" s="243">
        <f t="shared" si="57"/>
        <v>0</v>
      </c>
      <c r="BW213" s="243">
        <f t="shared" si="57"/>
        <v>0</v>
      </c>
      <c r="BX213" s="232">
        <f t="shared" si="57"/>
        <v>0</v>
      </c>
      <c r="BY213" s="232">
        <f t="shared" si="57"/>
        <v>0</v>
      </c>
      <c r="BZ213" s="232">
        <f t="shared" si="57"/>
        <v>0</v>
      </c>
      <c r="CA213" s="232">
        <f t="shared" si="57"/>
        <v>0</v>
      </c>
      <c r="CB213" s="232">
        <f t="shared" si="57"/>
        <v>0</v>
      </c>
      <c r="CC213" s="232">
        <f t="shared" si="57"/>
        <v>0</v>
      </c>
      <c r="CD213" s="232">
        <f t="shared" si="57"/>
        <v>0</v>
      </c>
      <c r="CE213" s="232">
        <f t="shared" si="57"/>
        <v>0</v>
      </c>
      <c r="CF213" s="232">
        <f t="shared" si="57"/>
        <v>0</v>
      </c>
      <c r="CG213" s="243">
        <f t="shared" si="57"/>
        <v>0</v>
      </c>
      <c r="CH213" s="243">
        <f t="shared" si="58"/>
        <v>0</v>
      </c>
      <c r="CI213" s="243">
        <f t="shared" si="58"/>
        <v>0</v>
      </c>
      <c r="CJ213" s="243">
        <f t="shared" si="58"/>
        <v>0</v>
      </c>
      <c r="CK213" s="243">
        <f t="shared" si="58"/>
        <v>0</v>
      </c>
      <c r="CL213" s="243">
        <f t="shared" si="58"/>
        <v>0</v>
      </c>
      <c r="CM213" s="243">
        <f t="shared" si="58"/>
        <v>0</v>
      </c>
      <c r="CN213" s="243">
        <f t="shared" si="58"/>
        <v>0</v>
      </c>
      <c r="CO213" s="232">
        <f t="shared" si="58"/>
        <v>0</v>
      </c>
      <c r="CP213" s="232">
        <f t="shared" si="58"/>
        <v>0</v>
      </c>
      <c r="CQ213" s="232">
        <f t="shared" si="58"/>
        <v>0</v>
      </c>
      <c r="CR213" s="232">
        <f t="shared" si="58"/>
        <v>0</v>
      </c>
      <c r="CS213" s="232">
        <f t="shared" si="58"/>
        <v>0</v>
      </c>
      <c r="CT213" s="232">
        <f t="shared" si="58"/>
        <v>0</v>
      </c>
      <c r="CU213" s="243">
        <f t="shared" si="58"/>
        <v>0</v>
      </c>
      <c r="CV213" s="243">
        <f t="shared" si="58"/>
        <v>0</v>
      </c>
      <c r="CW213" s="243">
        <f t="shared" si="58"/>
        <v>0</v>
      </c>
      <c r="CX213" s="243">
        <f t="shared" si="60"/>
        <v>0</v>
      </c>
      <c r="CY213" s="223">
        <f t="shared" si="60"/>
        <v>0</v>
      </c>
      <c r="CZ213" s="223">
        <f t="shared" si="60"/>
        <v>0</v>
      </c>
      <c r="DA213" s="223">
        <f t="shared" si="60"/>
        <v>0</v>
      </c>
      <c r="DB213" s="191"/>
      <c r="DC213" s="191"/>
      <c r="DD213" s="191"/>
      <c r="DE213" s="191"/>
      <c r="DF213" s="191"/>
      <c r="DG213" s="191"/>
      <c r="DH213" s="191"/>
      <c r="DI213" s="191"/>
      <c r="DJ213" s="191"/>
      <c r="DK213" s="191"/>
      <c r="DL213" s="191"/>
      <c r="DM213" s="191"/>
      <c r="DN213" s="191"/>
      <c r="DO213" s="191"/>
      <c r="DP213" s="191"/>
      <c r="DQ213" s="191"/>
      <c r="DR213" s="191"/>
      <c r="DS213" s="230">
        <f t="shared" si="53"/>
        <v>0</v>
      </c>
      <c r="DT213" s="191"/>
      <c r="DU213" s="191"/>
      <c r="DV213" s="191"/>
      <c r="DW213" s="191"/>
      <c r="DX213" s="191"/>
      <c r="DY213" s="191"/>
      <c r="DZ213" s="191"/>
      <c r="EA213" s="231">
        <f>IF($C$111=$B$112,CN$121,IF($C$111=$B$113,CN$122,IF($C$111=$B$114,CN$123,"")))</f>
        <v>0</v>
      </c>
      <c r="EB213" s="191"/>
      <c r="EC213" s="191"/>
      <c r="ED213" s="191"/>
      <c r="EE213" s="191"/>
      <c r="EF213" s="191"/>
      <c r="EG213" s="191"/>
      <c r="EH213" s="191"/>
      <c r="EI213" s="191"/>
    </row>
    <row r="214" spans="1:139" x14ac:dyDescent="0.35">
      <c r="A214" s="191">
        <f t="shared" si="51"/>
        <v>0</v>
      </c>
      <c r="B214" s="191">
        <f t="shared" si="54"/>
        <v>88</v>
      </c>
      <c r="C214" s="191"/>
      <c r="D214" s="191"/>
      <c r="E214" s="191" t="s">
        <v>381</v>
      </c>
      <c r="F214" s="191"/>
      <c r="G214" s="223">
        <f t="shared" si="64"/>
        <v>0</v>
      </c>
      <c r="H214" s="223">
        <f t="shared" si="64"/>
        <v>0</v>
      </c>
      <c r="I214" s="223">
        <f t="shared" si="64"/>
        <v>0</v>
      </c>
      <c r="J214" s="223">
        <f t="shared" si="64"/>
        <v>0</v>
      </c>
      <c r="K214" s="223">
        <f t="shared" si="64"/>
        <v>0</v>
      </c>
      <c r="L214" s="223">
        <f t="shared" si="64"/>
        <v>0</v>
      </c>
      <c r="M214" s="223">
        <f t="shared" si="64"/>
        <v>0</v>
      </c>
      <c r="N214" s="223">
        <f t="shared" si="64"/>
        <v>0</v>
      </c>
      <c r="O214" s="223">
        <f t="shared" si="64"/>
        <v>0</v>
      </c>
      <c r="P214" s="223">
        <f t="shared" si="64"/>
        <v>0</v>
      </c>
      <c r="Q214" s="223">
        <f t="shared" si="64"/>
        <v>0</v>
      </c>
      <c r="R214" s="223">
        <f t="shared" si="64"/>
        <v>0</v>
      </c>
      <c r="S214" s="223">
        <f t="shared" si="64"/>
        <v>0</v>
      </c>
      <c r="T214" s="223">
        <f t="shared" si="64"/>
        <v>0</v>
      </c>
      <c r="U214" s="223">
        <f t="shared" si="64"/>
        <v>0</v>
      </c>
      <c r="V214" s="223">
        <f t="shared" si="64"/>
        <v>0</v>
      </c>
      <c r="W214" s="223">
        <f t="shared" si="62"/>
        <v>0</v>
      </c>
      <c r="X214" s="223">
        <f t="shared" si="62"/>
        <v>0</v>
      </c>
      <c r="Y214" s="223">
        <f t="shared" si="62"/>
        <v>0</v>
      </c>
      <c r="Z214" s="223">
        <f t="shared" si="62"/>
        <v>0</v>
      </c>
      <c r="AA214" s="223">
        <f t="shared" si="62"/>
        <v>0</v>
      </c>
      <c r="AB214" s="223">
        <f t="shared" si="62"/>
        <v>0</v>
      </c>
      <c r="AC214" s="223">
        <f t="shared" si="62"/>
        <v>0</v>
      </c>
      <c r="AD214" s="223">
        <f t="shared" si="62"/>
        <v>0</v>
      </c>
      <c r="AE214" s="223">
        <f t="shared" si="62"/>
        <v>0</v>
      </c>
      <c r="AF214" s="223">
        <f t="shared" si="62"/>
        <v>0</v>
      </c>
      <c r="AG214" s="223">
        <f t="shared" si="62"/>
        <v>0</v>
      </c>
      <c r="AH214" s="223">
        <f t="shared" si="62"/>
        <v>0</v>
      </c>
      <c r="AI214" s="223">
        <f t="shared" si="62"/>
        <v>0</v>
      </c>
      <c r="AJ214" s="223">
        <f t="shared" si="62"/>
        <v>0</v>
      </c>
      <c r="AK214" s="223">
        <f t="shared" si="61"/>
        <v>0</v>
      </c>
      <c r="AL214" s="223">
        <f t="shared" si="61"/>
        <v>0</v>
      </c>
      <c r="AM214" s="223">
        <f t="shared" si="61"/>
        <v>0</v>
      </c>
      <c r="AN214" s="223">
        <f t="shared" si="61"/>
        <v>0</v>
      </c>
      <c r="AO214" s="223">
        <f t="shared" si="61"/>
        <v>0</v>
      </c>
      <c r="AP214" s="223">
        <f t="shared" si="61"/>
        <v>0</v>
      </c>
      <c r="AQ214" s="223">
        <f t="shared" si="61"/>
        <v>0</v>
      </c>
      <c r="AR214" s="225">
        <f t="shared" si="61"/>
        <v>0</v>
      </c>
      <c r="AS214" s="234">
        <f t="shared" si="61"/>
        <v>0</v>
      </c>
      <c r="AT214" s="234">
        <f t="shared" si="61"/>
        <v>0</v>
      </c>
      <c r="AU214" s="234">
        <f t="shared" si="61"/>
        <v>0</v>
      </c>
      <c r="AV214" s="234">
        <f t="shared" si="61"/>
        <v>0</v>
      </c>
      <c r="AW214" s="234">
        <f t="shared" si="61"/>
        <v>0</v>
      </c>
      <c r="AX214" s="234">
        <f t="shared" si="61"/>
        <v>0</v>
      </c>
      <c r="AY214" s="234">
        <f t="shared" si="61"/>
        <v>0</v>
      </c>
      <c r="AZ214" s="234">
        <f t="shared" si="61"/>
        <v>0</v>
      </c>
      <c r="BA214" s="227">
        <f t="shared" si="63"/>
        <v>0</v>
      </c>
      <c r="BB214" s="227">
        <f t="shared" si="56"/>
        <v>0</v>
      </c>
      <c r="BC214" s="227">
        <f t="shared" si="56"/>
        <v>0</v>
      </c>
      <c r="BD214" s="232">
        <f t="shared" si="56"/>
        <v>0</v>
      </c>
      <c r="BE214" s="232">
        <f t="shared" si="56"/>
        <v>0</v>
      </c>
      <c r="BF214" s="232">
        <f t="shared" si="56"/>
        <v>0</v>
      </c>
      <c r="BG214" s="232">
        <f t="shared" si="56"/>
        <v>0</v>
      </c>
      <c r="BH214" s="232">
        <f t="shared" si="56"/>
        <v>0</v>
      </c>
      <c r="BI214" s="232">
        <f t="shared" si="56"/>
        <v>0</v>
      </c>
      <c r="BJ214" s="232">
        <f t="shared" si="56"/>
        <v>0</v>
      </c>
      <c r="BK214" s="232">
        <f t="shared" si="56"/>
        <v>0</v>
      </c>
      <c r="BL214" s="232">
        <f t="shared" si="56"/>
        <v>0</v>
      </c>
      <c r="BM214" s="232">
        <f t="shared" si="56"/>
        <v>0</v>
      </c>
      <c r="BN214" s="232">
        <f t="shared" si="56"/>
        <v>0</v>
      </c>
      <c r="BO214" s="243">
        <f t="shared" si="56"/>
        <v>0</v>
      </c>
      <c r="BP214" s="243">
        <f t="shared" si="56"/>
        <v>0</v>
      </c>
      <c r="BQ214" s="243">
        <f t="shared" si="56"/>
        <v>0</v>
      </c>
      <c r="BR214" s="243">
        <f t="shared" si="57"/>
        <v>0</v>
      </c>
      <c r="BS214" s="243">
        <f t="shared" si="57"/>
        <v>0</v>
      </c>
      <c r="BT214" s="243">
        <f t="shared" si="57"/>
        <v>0</v>
      </c>
      <c r="BU214" s="243">
        <f t="shared" si="57"/>
        <v>0</v>
      </c>
      <c r="BV214" s="243">
        <f t="shared" si="57"/>
        <v>0</v>
      </c>
      <c r="BW214" s="243">
        <f t="shared" si="57"/>
        <v>0</v>
      </c>
      <c r="BX214" s="232">
        <f t="shared" si="57"/>
        <v>0</v>
      </c>
      <c r="BY214" s="243">
        <f t="shared" si="57"/>
        <v>0</v>
      </c>
      <c r="BZ214" s="243">
        <f t="shared" si="57"/>
        <v>0</v>
      </c>
      <c r="CA214" s="243">
        <f t="shared" si="57"/>
        <v>0</v>
      </c>
      <c r="CB214" s="243">
        <f t="shared" si="57"/>
        <v>0</v>
      </c>
      <c r="CC214" s="243">
        <f t="shared" si="57"/>
        <v>0</v>
      </c>
      <c r="CD214" s="232">
        <f t="shared" si="57"/>
        <v>0</v>
      </c>
      <c r="CE214" s="232">
        <f t="shared" si="57"/>
        <v>0</v>
      </c>
      <c r="CF214" s="232">
        <f t="shared" si="57"/>
        <v>0</v>
      </c>
      <c r="CG214" s="232">
        <f t="shared" si="57"/>
        <v>0</v>
      </c>
      <c r="CH214" s="232">
        <f t="shared" si="58"/>
        <v>0</v>
      </c>
      <c r="CI214" s="232">
        <f t="shared" si="58"/>
        <v>0</v>
      </c>
      <c r="CJ214" s="243">
        <f t="shared" si="58"/>
        <v>0</v>
      </c>
      <c r="CK214" s="243">
        <f t="shared" si="58"/>
        <v>0</v>
      </c>
      <c r="CL214" s="243">
        <f t="shared" si="58"/>
        <v>0</v>
      </c>
      <c r="CM214" s="243">
        <f t="shared" si="58"/>
        <v>0</v>
      </c>
      <c r="CN214" s="243">
        <f t="shared" si="58"/>
        <v>0</v>
      </c>
      <c r="CO214" s="232">
        <f t="shared" si="58"/>
        <v>0</v>
      </c>
      <c r="CP214" s="232">
        <f t="shared" si="58"/>
        <v>0</v>
      </c>
      <c r="CQ214" s="232">
        <f t="shared" si="58"/>
        <v>0</v>
      </c>
      <c r="CR214" s="232">
        <f t="shared" si="58"/>
        <v>0</v>
      </c>
      <c r="CS214" s="232">
        <f t="shared" si="58"/>
        <v>0</v>
      </c>
      <c r="CT214" s="232">
        <f t="shared" si="58"/>
        <v>0</v>
      </c>
      <c r="CU214" s="232">
        <f t="shared" si="58"/>
        <v>0</v>
      </c>
      <c r="CV214" s="243">
        <f t="shared" si="58"/>
        <v>0</v>
      </c>
      <c r="CW214" s="243">
        <f t="shared" si="58"/>
        <v>0</v>
      </c>
      <c r="CX214" s="243">
        <f t="shared" si="60"/>
        <v>0</v>
      </c>
      <c r="CY214" s="243">
        <f t="shared" si="60"/>
        <v>0</v>
      </c>
      <c r="CZ214" s="223">
        <f t="shared" si="60"/>
        <v>0</v>
      </c>
      <c r="DA214" s="223">
        <f t="shared" si="60"/>
        <v>0</v>
      </c>
      <c r="DB214" s="191"/>
      <c r="DC214" s="191"/>
      <c r="DD214" s="191"/>
      <c r="DE214" s="191"/>
      <c r="DF214" s="191"/>
      <c r="DG214" s="191"/>
      <c r="DH214" s="191"/>
      <c r="DI214" s="191"/>
      <c r="DJ214" s="191"/>
      <c r="DK214" s="191"/>
      <c r="DL214" s="191"/>
      <c r="DM214" s="191"/>
      <c r="DN214" s="191"/>
      <c r="DO214" s="191"/>
      <c r="DP214" s="191"/>
      <c r="DQ214" s="191"/>
      <c r="DR214" s="191"/>
      <c r="DS214" s="230">
        <f t="shared" si="53"/>
        <v>0</v>
      </c>
      <c r="DT214" s="191"/>
      <c r="DU214" s="191"/>
      <c r="DV214" s="191"/>
      <c r="DW214" s="191"/>
      <c r="DX214" s="191"/>
      <c r="DY214" s="191"/>
      <c r="DZ214" s="191"/>
      <c r="EA214" s="231">
        <f>IF($C$111=$B$112,CO$121,IF($C$111=$B$113,CO$122,IF($C$111=$B$114,CO$123,"")))</f>
        <v>0</v>
      </c>
      <c r="EB214" s="191"/>
      <c r="EC214" s="191"/>
      <c r="ED214" s="191"/>
      <c r="EE214" s="191"/>
      <c r="EF214" s="191"/>
      <c r="EG214" s="191"/>
      <c r="EH214" s="191"/>
      <c r="EI214" s="191"/>
    </row>
    <row r="215" spans="1:139" x14ac:dyDescent="0.35">
      <c r="A215" s="191">
        <f t="shared" si="51"/>
        <v>0</v>
      </c>
      <c r="B215" s="191">
        <f t="shared" si="54"/>
        <v>89</v>
      </c>
      <c r="C215" s="191"/>
      <c r="D215" s="191"/>
      <c r="E215" s="191" t="s">
        <v>383</v>
      </c>
      <c r="F215" s="191"/>
      <c r="G215" s="223">
        <f t="shared" si="64"/>
        <v>0</v>
      </c>
      <c r="H215" s="223">
        <f t="shared" si="64"/>
        <v>0</v>
      </c>
      <c r="I215" s="223">
        <f t="shared" si="64"/>
        <v>0</v>
      </c>
      <c r="J215" s="223">
        <f t="shared" si="64"/>
        <v>0</v>
      </c>
      <c r="K215" s="223">
        <f t="shared" si="64"/>
        <v>0</v>
      </c>
      <c r="L215" s="223">
        <f t="shared" si="64"/>
        <v>0</v>
      </c>
      <c r="M215" s="223">
        <f t="shared" si="64"/>
        <v>0</v>
      </c>
      <c r="N215" s="223">
        <f t="shared" si="64"/>
        <v>0</v>
      </c>
      <c r="O215" s="223">
        <f t="shared" si="64"/>
        <v>0</v>
      </c>
      <c r="P215" s="223">
        <f t="shared" si="64"/>
        <v>0</v>
      </c>
      <c r="Q215" s="223">
        <f t="shared" si="64"/>
        <v>0</v>
      </c>
      <c r="R215" s="223">
        <f t="shared" si="64"/>
        <v>0</v>
      </c>
      <c r="S215" s="223">
        <f t="shared" si="64"/>
        <v>0</v>
      </c>
      <c r="T215" s="223">
        <f t="shared" si="64"/>
        <v>0</v>
      </c>
      <c r="U215" s="223">
        <f t="shared" si="64"/>
        <v>0</v>
      </c>
      <c r="V215" s="223">
        <f t="shared" si="64"/>
        <v>0</v>
      </c>
      <c r="W215" s="223">
        <f t="shared" si="62"/>
        <v>0</v>
      </c>
      <c r="X215" s="223">
        <f t="shared" si="62"/>
        <v>0</v>
      </c>
      <c r="Y215" s="223">
        <f t="shared" si="62"/>
        <v>0</v>
      </c>
      <c r="Z215" s="223">
        <f t="shared" si="62"/>
        <v>0</v>
      </c>
      <c r="AA215" s="223">
        <f t="shared" si="62"/>
        <v>0</v>
      </c>
      <c r="AB215" s="223">
        <f t="shared" si="62"/>
        <v>0</v>
      </c>
      <c r="AC215" s="223">
        <f t="shared" si="62"/>
        <v>0</v>
      </c>
      <c r="AD215" s="223">
        <f t="shared" si="62"/>
        <v>0</v>
      </c>
      <c r="AE215" s="223">
        <f t="shared" si="62"/>
        <v>0</v>
      </c>
      <c r="AF215" s="223">
        <f t="shared" si="62"/>
        <v>0</v>
      </c>
      <c r="AG215" s="223">
        <f t="shared" si="62"/>
        <v>0</v>
      </c>
      <c r="AH215" s="223">
        <f t="shared" si="62"/>
        <v>0</v>
      </c>
      <c r="AI215" s="223">
        <f t="shared" si="62"/>
        <v>0</v>
      </c>
      <c r="AJ215" s="223">
        <f t="shared" si="62"/>
        <v>0</v>
      </c>
      <c r="AK215" s="223">
        <f t="shared" si="61"/>
        <v>0</v>
      </c>
      <c r="AL215" s="223">
        <f t="shared" si="61"/>
        <v>0</v>
      </c>
      <c r="AM215" s="223">
        <f t="shared" si="61"/>
        <v>0</v>
      </c>
      <c r="AN215" s="223">
        <f t="shared" si="61"/>
        <v>0</v>
      </c>
      <c r="AO215" s="223">
        <f t="shared" si="61"/>
        <v>0</v>
      </c>
      <c r="AP215" s="223">
        <f t="shared" si="61"/>
        <v>0</v>
      </c>
      <c r="AQ215" s="223">
        <f t="shared" si="61"/>
        <v>0</v>
      </c>
      <c r="AR215" s="223">
        <f t="shared" si="61"/>
        <v>0</v>
      </c>
      <c r="AS215" s="223">
        <f t="shared" si="61"/>
        <v>0</v>
      </c>
      <c r="AT215" s="223">
        <f t="shared" si="61"/>
        <v>0</v>
      </c>
      <c r="AU215" s="223">
        <f t="shared" si="61"/>
        <v>0</v>
      </c>
      <c r="AV215" s="223">
        <f t="shared" si="61"/>
        <v>0</v>
      </c>
      <c r="AW215" s="234">
        <f t="shared" si="61"/>
        <v>0</v>
      </c>
      <c r="AX215" s="234">
        <f t="shared" si="61"/>
        <v>0</v>
      </c>
      <c r="AY215" s="234">
        <f t="shared" si="61"/>
        <v>0</v>
      </c>
      <c r="AZ215" s="234">
        <f t="shared" si="61"/>
        <v>0</v>
      </c>
      <c r="BA215" s="234">
        <f t="shared" si="63"/>
        <v>0</v>
      </c>
      <c r="BB215" s="234">
        <f t="shared" si="56"/>
        <v>0</v>
      </c>
      <c r="BC215" s="244">
        <f t="shared" si="56"/>
        <v>0</v>
      </c>
      <c r="BD215" s="244">
        <f t="shared" si="56"/>
        <v>0</v>
      </c>
      <c r="BE215" s="244">
        <f t="shared" si="56"/>
        <v>0</v>
      </c>
      <c r="BF215" s="244">
        <f t="shared" si="56"/>
        <v>0</v>
      </c>
      <c r="BG215" s="244">
        <f t="shared" si="56"/>
        <v>0</v>
      </c>
      <c r="BH215" s="232">
        <f t="shared" si="56"/>
        <v>0</v>
      </c>
      <c r="BI215" s="232">
        <f t="shared" si="56"/>
        <v>0</v>
      </c>
      <c r="BJ215" s="232">
        <f t="shared" si="56"/>
        <v>0</v>
      </c>
      <c r="BK215" s="232">
        <f t="shared" si="56"/>
        <v>0</v>
      </c>
      <c r="BL215" s="232">
        <f t="shared" si="56"/>
        <v>0</v>
      </c>
      <c r="BM215" s="232">
        <f t="shared" si="56"/>
        <v>0</v>
      </c>
      <c r="BN215" s="232">
        <f t="shared" si="56"/>
        <v>0</v>
      </c>
      <c r="BO215" s="232">
        <f t="shared" si="56"/>
        <v>0</v>
      </c>
      <c r="BP215" s="232">
        <f t="shared" si="56"/>
        <v>0</v>
      </c>
      <c r="BQ215" s="232">
        <f t="shared" si="56"/>
        <v>0</v>
      </c>
      <c r="BR215" s="243">
        <f t="shared" si="57"/>
        <v>0</v>
      </c>
      <c r="BS215" s="243">
        <f t="shared" si="57"/>
        <v>0</v>
      </c>
      <c r="BT215" s="243">
        <f t="shared" si="57"/>
        <v>0</v>
      </c>
      <c r="BU215" s="243">
        <f t="shared" si="57"/>
        <v>0</v>
      </c>
      <c r="BV215" s="243">
        <f t="shared" si="57"/>
        <v>0</v>
      </c>
      <c r="BW215" s="243">
        <f t="shared" si="57"/>
        <v>0</v>
      </c>
      <c r="BX215" s="232">
        <f t="shared" si="57"/>
        <v>0</v>
      </c>
      <c r="BY215" s="243">
        <f t="shared" si="57"/>
        <v>0</v>
      </c>
      <c r="BZ215" s="243">
        <f t="shared" si="57"/>
        <v>0</v>
      </c>
      <c r="CA215" s="243">
        <f t="shared" si="57"/>
        <v>0</v>
      </c>
      <c r="CB215" s="243">
        <f t="shared" si="57"/>
        <v>0</v>
      </c>
      <c r="CC215" s="243">
        <f t="shared" si="57"/>
        <v>0</v>
      </c>
      <c r="CD215" s="243">
        <f t="shared" si="57"/>
        <v>0</v>
      </c>
      <c r="CE215" s="243">
        <f t="shared" si="57"/>
        <v>0</v>
      </c>
      <c r="CF215" s="232">
        <f t="shared" si="57"/>
        <v>0</v>
      </c>
      <c r="CG215" s="232">
        <f t="shared" si="57"/>
        <v>0</v>
      </c>
      <c r="CH215" s="232">
        <f t="shared" si="58"/>
        <v>0</v>
      </c>
      <c r="CI215" s="232">
        <f t="shared" si="58"/>
        <v>0</v>
      </c>
      <c r="CJ215" s="232">
        <f t="shared" si="58"/>
        <v>0</v>
      </c>
      <c r="CK215" s="243">
        <f t="shared" si="58"/>
        <v>0</v>
      </c>
      <c r="CL215" s="243">
        <f t="shared" si="58"/>
        <v>0</v>
      </c>
      <c r="CM215" s="243">
        <f t="shared" si="58"/>
        <v>0</v>
      </c>
      <c r="CN215" s="243">
        <f t="shared" si="58"/>
        <v>0</v>
      </c>
      <c r="CO215" s="232">
        <f t="shared" si="58"/>
        <v>0</v>
      </c>
      <c r="CP215" s="232">
        <f t="shared" si="58"/>
        <v>0</v>
      </c>
      <c r="CQ215" s="232">
        <f t="shared" si="58"/>
        <v>0</v>
      </c>
      <c r="CR215" s="232">
        <f t="shared" si="58"/>
        <v>0</v>
      </c>
      <c r="CS215" s="232">
        <f t="shared" si="58"/>
        <v>0</v>
      </c>
      <c r="CT215" s="232">
        <f t="shared" si="58"/>
        <v>0</v>
      </c>
      <c r="CU215" s="232">
        <f t="shared" si="58"/>
        <v>0</v>
      </c>
      <c r="CV215" s="232">
        <f t="shared" si="58"/>
        <v>0</v>
      </c>
      <c r="CW215" s="243">
        <f t="shared" si="58"/>
        <v>0</v>
      </c>
      <c r="CX215" s="243">
        <f t="shared" si="60"/>
        <v>0</v>
      </c>
      <c r="CY215" s="243">
        <f t="shared" si="60"/>
        <v>0</v>
      </c>
      <c r="CZ215" s="243">
        <f t="shared" si="60"/>
        <v>0</v>
      </c>
      <c r="DA215" s="223">
        <f t="shared" si="60"/>
        <v>0</v>
      </c>
      <c r="DB215" s="191"/>
      <c r="DC215" s="191"/>
      <c r="DD215" s="191"/>
      <c r="DE215" s="191"/>
      <c r="DF215" s="191"/>
      <c r="DG215" s="191"/>
      <c r="DH215" s="191"/>
      <c r="DI215" s="191"/>
      <c r="DJ215" s="191"/>
      <c r="DK215" s="191"/>
      <c r="DL215" s="191"/>
      <c r="DM215" s="191"/>
      <c r="DN215" s="191"/>
      <c r="DO215" s="191"/>
      <c r="DP215" s="191"/>
      <c r="DQ215" s="191"/>
      <c r="DR215" s="191"/>
      <c r="DS215" s="230">
        <f t="shared" si="53"/>
        <v>0</v>
      </c>
      <c r="DT215" s="191"/>
      <c r="DU215" s="191"/>
      <c r="DV215" s="191"/>
      <c r="DW215" s="191"/>
      <c r="DX215" s="191"/>
      <c r="DY215" s="191"/>
      <c r="DZ215" s="191"/>
      <c r="EA215" s="231">
        <f>IF($C$111=$B$112,CP$121,IF($C$111=$B$113,CP$122,IF($C$111=$B$114,CP$123,"")))</f>
        <v>0</v>
      </c>
      <c r="EB215" s="191"/>
      <c r="EC215" s="191"/>
      <c r="ED215" s="191"/>
      <c r="EE215" s="191"/>
      <c r="EF215" s="191"/>
      <c r="EG215" s="191"/>
      <c r="EH215" s="191"/>
      <c r="EI215" s="191"/>
    </row>
    <row r="216" spans="1:139" x14ac:dyDescent="0.35">
      <c r="A216" s="191">
        <f t="shared" si="51"/>
        <v>0</v>
      </c>
      <c r="B216" s="191">
        <f t="shared" si="54"/>
        <v>90</v>
      </c>
      <c r="C216" s="191"/>
      <c r="D216" s="191"/>
      <c r="E216" s="191" t="s">
        <v>385</v>
      </c>
      <c r="F216" s="191"/>
      <c r="G216" s="223">
        <f t="shared" si="64"/>
        <v>0</v>
      </c>
      <c r="H216" s="223">
        <f t="shared" si="64"/>
        <v>0</v>
      </c>
      <c r="I216" s="223">
        <f t="shared" si="64"/>
        <v>0</v>
      </c>
      <c r="J216" s="223">
        <f t="shared" si="64"/>
        <v>0</v>
      </c>
      <c r="K216" s="223">
        <f t="shared" si="64"/>
        <v>0</v>
      </c>
      <c r="L216" s="223">
        <f t="shared" si="64"/>
        <v>0</v>
      </c>
      <c r="M216" s="223">
        <f t="shared" si="64"/>
        <v>0</v>
      </c>
      <c r="N216" s="223">
        <f t="shared" si="64"/>
        <v>0</v>
      </c>
      <c r="O216" s="223">
        <f t="shared" si="64"/>
        <v>0</v>
      </c>
      <c r="P216" s="223">
        <f t="shared" si="64"/>
        <v>0</v>
      </c>
      <c r="Q216" s="223">
        <f t="shared" si="64"/>
        <v>0</v>
      </c>
      <c r="R216" s="223">
        <f t="shared" si="64"/>
        <v>0</v>
      </c>
      <c r="S216" s="223">
        <f t="shared" si="64"/>
        <v>0</v>
      </c>
      <c r="T216" s="223">
        <f t="shared" si="64"/>
        <v>0</v>
      </c>
      <c r="U216" s="223">
        <f t="shared" si="64"/>
        <v>0</v>
      </c>
      <c r="V216" s="223">
        <f t="shared" si="64"/>
        <v>0</v>
      </c>
      <c r="W216" s="223">
        <f t="shared" si="62"/>
        <v>0</v>
      </c>
      <c r="X216" s="223">
        <f t="shared" si="62"/>
        <v>0</v>
      </c>
      <c r="Y216" s="223">
        <f t="shared" si="62"/>
        <v>0</v>
      </c>
      <c r="Z216" s="223">
        <f t="shared" si="62"/>
        <v>0</v>
      </c>
      <c r="AA216" s="223">
        <f t="shared" si="62"/>
        <v>0</v>
      </c>
      <c r="AB216" s="223">
        <f t="shared" si="62"/>
        <v>0</v>
      </c>
      <c r="AC216" s="223">
        <f t="shared" si="62"/>
        <v>0</v>
      </c>
      <c r="AD216" s="223">
        <f t="shared" si="62"/>
        <v>0</v>
      </c>
      <c r="AE216" s="223">
        <f t="shared" si="62"/>
        <v>0</v>
      </c>
      <c r="AF216" s="223">
        <f t="shared" si="62"/>
        <v>0</v>
      </c>
      <c r="AG216" s="223">
        <f t="shared" si="62"/>
        <v>0</v>
      </c>
      <c r="AH216" s="223">
        <f t="shared" si="62"/>
        <v>0</v>
      </c>
      <c r="AI216" s="223">
        <f t="shared" si="62"/>
        <v>0</v>
      </c>
      <c r="AJ216" s="223">
        <f t="shared" si="62"/>
        <v>0</v>
      </c>
      <c r="AK216" s="223">
        <f t="shared" si="61"/>
        <v>0</v>
      </c>
      <c r="AL216" s="223">
        <f t="shared" si="61"/>
        <v>0</v>
      </c>
      <c r="AM216" s="223">
        <f t="shared" si="61"/>
        <v>0</v>
      </c>
      <c r="AN216" s="223">
        <f t="shared" si="61"/>
        <v>0</v>
      </c>
      <c r="AO216" s="223">
        <f t="shared" si="61"/>
        <v>0</v>
      </c>
      <c r="AP216" s="223">
        <f t="shared" si="61"/>
        <v>0</v>
      </c>
      <c r="AQ216" s="223">
        <f t="shared" si="61"/>
        <v>0</v>
      </c>
      <c r="AR216" s="223">
        <f t="shared" si="61"/>
        <v>0</v>
      </c>
      <c r="AS216" s="223">
        <f t="shared" si="61"/>
        <v>0</v>
      </c>
      <c r="AT216" s="223">
        <f t="shared" si="61"/>
        <v>0</v>
      </c>
      <c r="AU216" s="223">
        <f t="shared" si="61"/>
        <v>0</v>
      </c>
      <c r="AV216" s="223">
        <f t="shared" si="61"/>
        <v>0</v>
      </c>
      <c r="AW216" s="223">
        <f t="shared" si="61"/>
        <v>0</v>
      </c>
      <c r="AX216" s="223">
        <f t="shared" si="61"/>
        <v>0</v>
      </c>
      <c r="AY216" s="223">
        <f t="shared" si="61"/>
        <v>0</v>
      </c>
      <c r="AZ216" s="223">
        <f t="shared" si="61"/>
        <v>0</v>
      </c>
      <c r="BA216" s="223">
        <f t="shared" si="63"/>
        <v>0</v>
      </c>
      <c r="BB216" s="225">
        <f t="shared" si="56"/>
        <v>0</v>
      </c>
      <c r="BC216" s="234">
        <f t="shared" si="56"/>
        <v>0</v>
      </c>
      <c r="BD216" s="244">
        <f t="shared" si="56"/>
        <v>0</v>
      </c>
      <c r="BE216" s="244">
        <f t="shared" si="56"/>
        <v>0</v>
      </c>
      <c r="BF216" s="244">
        <f t="shared" si="56"/>
        <v>0</v>
      </c>
      <c r="BG216" s="244">
        <f t="shared" si="56"/>
        <v>0</v>
      </c>
      <c r="BH216" s="244">
        <f t="shared" si="56"/>
        <v>0</v>
      </c>
      <c r="BI216" s="244">
        <f t="shared" si="56"/>
        <v>0</v>
      </c>
      <c r="BJ216" s="244">
        <f t="shared" si="56"/>
        <v>0</v>
      </c>
      <c r="BK216" s="244">
        <f t="shared" si="56"/>
        <v>0</v>
      </c>
      <c r="BL216" s="232">
        <f t="shared" si="56"/>
        <v>0</v>
      </c>
      <c r="BM216" s="232">
        <f t="shared" si="56"/>
        <v>0</v>
      </c>
      <c r="BN216" s="232">
        <f t="shared" si="56"/>
        <v>0</v>
      </c>
      <c r="BO216" s="232">
        <f t="shared" si="56"/>
        <v>0</v>
      </c>
      <c r="BP216" s="232">
        <f t="shared" si="56"/>
        <v>0</v>
      </c>
      <c r="BQ216" s="232">
        <f t="shared" si="56"/>
        <v>0</v>
      </c>
      <c r="BR216" s="232">
        <f t="shared" si="57"/>
        <v>0</v>
      </c>
      <c r="BS216" s="232">
        <f t="shared" si="57"/>
        <v>0</v>
      </c>
      <c r="BT216" s="232">
        <f t="shared" si="57"/>
        <v>0</v>
      </c>
      <c r="BU216" s="232">
        <f t="shared" si="57"/>
        <v>0</v>
      </c>
      <c r="BV216" s="232">
        <f t="shared" si="57"/>
        <v>0</v>
      </c>
      <c r="BW216" s="232">
        <f t="shared" si="57"/>
        <v>0</v>
      </c>
      <c r="BX216" s="232">
        <f t="shared" si="57"/>
        <v>0</v>
      </c>
      <c r="BY216" s="232">
        <f t="shared" si="57"/>
        <v>0</v>
      </c>
      <c r="BZ216" s="232">
        <f t="shared" si="57"/>
        <v>0</v>
      </c>
      <c r="CA216" s="232">
        <f t="shared" si="57"/>
        <v>0</v>
      </c>
      <c r="CB216" s="232">
        <f t="shared" si="57"/>
        <v>0</v>
      </c>
      <c r="CC216" s="243">
        <f t="shared" si="57"/>
        <v>0</v>
      </c>
      <c r="CD216" s="243">
        <f t="shared" si="57"/>
        <v>0</v>
      </c>
      <c r="CE216" s="243">
        <f t="shared" si="57"/>
        <v>0</v>
      </c>
      <c r="CF216" s="243">
        <f t="shared" si="57"/>
        <v>0</v>
      </c>
      <c r="CG216" s="243">
        <f t="shared" si="57"/>
        <v>0</v>
      </c>
      <c r="CH216" s="243">
        <f t="shared" si="58"/>
        <v>0</v>
      </c>
      <c r="CI216" s="232">
        <f t="shared" si="58"/>
        <v>0</v>
      </c>
      <c r="CJ216" s="232">
        <f t="shared" si="58"/>
        <v>0</v>
      </c>
      <c r="CK216" s="232">
        <f t="shared" si="58"/>
        <v>0</v>
      </c>
      <c r="CL216" s="243">
        <f t="shared" si="58"/>
        <v>0</v>
      </c>
      <c r="CM216" s="243">
        <f t="shared" si="58"/>
        <v>0</v>
      </c>
      <c r="CN216" s="243">
        <f t="shared" si="58"/>
        <v>0</v>
      </c>
      <c r="CO216" s="232">
        <f t="shared" si="58"/>
        <v>0</v>
      </c>
      <c r="CP216" s="232">
        <f t="shared" si="58"/>
        <v>0</v>
      </c>
      <c r="CQ216" s="232">
        <f t="shared" si="58"/>
        <v>0</v>
      </c>
      <c r="CR216" s="232">
        <f t="shared" si="58"/>
        <v>0</v>
      </c>
      <c r="CS216" s="232">
        <f t="shared" si="58"/>
        <v>0</v>
      </c>
      <c r="CT216" s="232">
        <f t="shared" si="58"/>
        <v>0</v>
      </c>
      <c r="CU216" s="232">
        <f t="shared" si="58"/>
        <v>0</v>
      </c>
      <c r="CV216" s="232">
        <f t="shared" si="58"/>
        <v>0</v>
      </c>
      <c r="CW216" s="232">
        <f t="shared" si="58"/>
        <v>0</v>
      </c>
      <c r="CX216" s="243">
        <f t="shared" si="60"/>
        <v>0</v>
      </c>
      <c r="CY216" s="243">
        <f t="shared" si="60"/>
        <v>0</v>
      </c>
      <c r="CZ216" s="243">
        <f t="shared" si="60"/>
        <v>0</v>
      </c>
      <c r="DA216" s="243">
        <f t="shared" si="60"/>
        <v>0</v>
      </c>
      <c r="DB216" s="191"/>
      <c r="DC216" s="191"/>
      <c r="DD216" s="191"/>
      <c r="DE216" s="191"/>
      <c r="DF216" s="191"/>
      <c r="DG216" s="191"/>
      <c r="DH216" s="191"/>
      <c r="DI216" s="191"/>
      <c r="DJ216" s="191"/>
      <c r="DK216" s="191"/>
      <c r="DL216" s="191"/>
      <c r="DM216" s="191"/>
      <c r="DN216" s="191"/>
      <c r="DO216" s="191"/>
      <c r="DP216" s="191"/>
      <c r="DQ216" s="191"/>
      <c r="DR216" s="191"/>
      <c r="DS216" s="230">
        <f t="shared" si="53"/>
        <v>0</v>
      </c>
      <c r="DT216" s="191"/>
      <c r="DU216" s="191"/>
      <c r="DV216" s="191"/>
      <c r="DW216" s="191"/>
      <c r="DX216" s="191"/>
      <c r="DY216" s="191"/>
      <c r="DZ216" s="191"/>
      <c r="EA216" s="231">
        <f>IF($C$111=$B$112,CQ$121,IF($C$111=$B$113,CQ$122,IF($C$111=$B$114,CQ$123,"")))</f>
        <v>0</v>
      </c>
      <c r="EB216" s="191"/>
      <c r="EC216" s="191"/>
      <c r="ED216" s="191"/>
      <c r="EE216" s="191"/>
      <c r="EF216" s="191"/>
      <c r="EG216" s="191"/>
      <c r="EH216" s="191"/>
      <c r="EI216" s="191"/>
    </row>
    <row r="217" spans="1:139" x14ac:dyDescent="0.35">
      <c r="A217" s="191">
        <f t="shared" si="51"/>
        <v>0</v>
      </c>
      <c r="B217" s="191">
        <f t="shared" si="54"/>
        <v>91</v>
      </c>
      <c r="C217" s="191"/>
      <c r="D217" s="191"/>
      <c r="E217" s="191" t="s">
        <v>387</v>
      </c>
      <c r="F217" s="191"/>
      <c r="G217" s="223">
        <f t="shared" si="64"/>
        <v>0</v>
      </c>
      <c r="H217" s="223">
        <f t="shared" si="64"/>
        <v>0</v>
      </c>
      <c r="I217" s="223">
        <f t="shared" si="64"/>
        <v>0</v>
      </c>
      <c r="J217" s="223">
        <f t="shared" si="64"/>
        <v>0</v>
      </c>
      <c r="K217" s="223">
        <f t="shared" si="64"/>
        <v>0</v>
      </c>
      <c r="L217" s="223">
        <f t="shared" si="64"/>
        <v>0</v>
      </c>
      <c r="M217" s="223">
        <f t="shared" si="64"/>
        <v>0</v>
      </c>
      <c r="N217" s="223">
        <f t="shared" si="64"/>
        <v>0</v>
      </c>
      <c r="O217" s="223">
        <f t="shared" si="64"/>
        <v>0</v>
      </c>
      <c r="P217" s="223">
        <f t="shared" si="64"/>
        <v>0</v>
      </c>
      <c r="Q217" s="223">
        <f t="shared" si="64"/>
        <v>0</v>
      </c>
      <c r="R217" s="223">
        <f t="shared" si="64"/>
        <v>0</v>
      </c>
      <c r="S217" s="223">
        <f t="shared" si="64"/>
        <v>0</v>
      </c>
      <c r="T217" s="223">
        <f t="shared" si="64"/>
        <v>0</v>
      </c>
      <c r="U217" s="223">
        <f t="shared" si="64"/>
        <v>0</v>
      </c>
      <c r="V217" s="223">
        <f t="shared" si="64"/>
        <v>0</v>
      </c>
      <c r="W217" s="223">
        <f t="shared" si="62"/>
        <v>0</v>
      </c>
      <c r="X217" s="223">
        <f t="shared" si="62"/>
        <v>0</v>
      </c>
      <c r="Y217" s="223">
        <f t="shared" si="62"/>
        <v>0</v>
      </c>
      <c r="Z217" s="223">
        <f t="shared" si="62"/>
        <v>0</v>
      </c>
      <c r="AA217" s="223">
        <f t="shared" si="62"/>
        <v>0</v>
      </c>
      <c r="AB217" s="223">
        <f t="shared" si="62"/>
        <v>0</v>
      </c>
      <c r="AC217" s="223">
        <f t="shared" si="62"/>
        <v>0</v>
      </c>
      <c r="AD217" s="223">
        <f t="shared" si="62"/>
        <v>0</v>
      </c>
      <c r="AE217" s="223">
        <f t="shared" si="62"/>
        <v>0</v>
      </c>
      <c r="AF217" s="223">
        <f t="shared" si="62"/>
        <v>0</v>
      </c>
      <c r="AG217" s="223">
        <f t="shared" si="62"/>
        <v>0</v>
      </c>
      <c r="AH217" s="223">
        <f t="shared" si="62"/>
        <v>0</v>
      </c>
      <c r="AI217" s="223">
        <f t="shared" si="62"/>
        <v>0</v>
      </c>
      <c r="AJ217" s="223">
        <f t="shared" si="62"/>
        <v>0</v>
      </c>
      <c r="AK217" s="223">
        <f t="shared" si="61"/>
        <v>0</v>
      </c>
      <c r="AL217" s="223">
        <f t="shared" si="61"/>
        <v>0</v>
      </c>
      <c r="AM217" s="223">
        <f t="shared" si="61"/>
        <v>0</v>
      </c>
      <c r="AN217" s="223">
        <f t="shared" si="61"/>
        <v>0</v>
      </c>
      <c r="AO217" s="223">
        <f t="shared" si="61"/>
        <v>0</v>
      </c>
      <c r="AP217" s="223">
        <f t="shared" si="61"/>
        <v>0</v>
      </c>
      <c r="AQ217" s="223">
        <f t="shared" si="61"/>
        <v>0</v>
      </c>
      <c r="AR217" s="223">
        <f t="shared" si="61"/>
        <v>0</v>
      </c>
      <c r="AS217" s="223">
        <f t="shared" si="61"/>
        <v>0</v>
      </c>
      <c r="AT217" s="223">
        <f t="shared" si="61"/>
        <v>0</v>
      </c>
      <c r="AU217" s="223">
        <f t="shared" si="61"/>
        <v>0</v>
      </c>
      <c r="AV217" s="223">
        <f t="shared" si="61"/>
        <v>0</v>
      </c>
      <c r="AW217" s="223">
        <f t="shared" si="61"/>
        <v>0</v>
      </c>
      <c r="AX217" s="223">
        <f t="shared" si="61"/>
        <v>0</v>
      </c>
      <c r="AY217" s="223">
        <f t="shared" si="61"/>
        <v>0</v>
      </c>
      <c r="AZ217" s="223">
        <f t="shared" si="61"/>
        <v>0</v>
      </c>
      <c r="BA217" s="223">
        <f t="shared" si="63"/>
        <v>0</v>
      </c>
      <c r="BB217" s="223">
        <f t="shared" si="56"/>
        <v>0</v>
      </c>
      <c r="BC217" s="225">
        <f t="shared" si="56"/>
        <v>0</v>
      </c>
      <c r="BD217" s="234">
        <f t="shared" si="56"/>
        <v>0</v>
      </c>
      <c r="BE217" s="234">
        <f t="shared" si="56"/>
        <v>0</v>
      </c>
      <c r="BF217" s="244">
        <f t="shared" si="56"/>
        <v>0</v>
      </c>
      <c r="BG217" s="244">
        <f t="shared" si="56"/>
        <v>0</v>
      </c>
      <c r="BH217" s="244">
        <f t="shared" si="56"/>
        <v>0</v>
      </c>
      <c r="BI217" s="244">
        <f t="shared" si="56"/>
        <v>0</v>
      </c>
      <c r="BJ217" s="244">
        <f t="shared" si="56"/>
        <v>0</v>
      </c>
      <c r="BK217" s="244">
        <f t="shared" si="56"/>
        <v>0</v>
      </c>
      <c r="BL217" s="244">
        <f t="shared" si="56"/>
        <v>0</v>
      </c>
      <c r="BM217" s="244">
        <f t="shared" si="56"/>
        <v>0</v>
      </c>
      <c r="BN217" s="232">
        <f t="shared" si="56"/>
        <v>0</v>
      </c>
      <c r="BO217" s="232">
        <f t="shared" si="56"/>
        <v>0</v>
      </c>
      <c r="BP217" s="232">
        <f t="shared" si="56"/>
        <v>0</v>
      </c>
      <c r="BQ217" s="232">
        <f t="shared" si="56"/>
        <v>0</v>
      </c>
      <c r="BR217" s="232">
        <f t="shared" si="57"/>
        <v>0</v>
      </c>
      <c r="BS217" s="232">
        <f t="shared" si="57"/>
        <v>0</v>
      </c>
      <c r="BT217" s="232">
        <f t="shared" si="57"/>
        <v>0</v>
      </c>
      <c r="BU217" s="232">
        <f t="shared" si="57"/>
        <v>0</v>
      </c>
      <c r="BV217" s="232">
        <f t="shared" si="57"/>
        <v>0</v>
      </c>
      <c r="BW217" s="232">
        <f t="shared" si="57"/>
        <v>0</v>
      </c>
      <c r="BX217" s="232">
        <f t="shared" si="57"/>
        <v>0</v>
      </c>
      <c r="BY217" s="232">
        <f t="shared" si="57"/>
        <v>0</v>
      </c>
      <c r="BZ217" s="232">
        <f t="shared" si="57"/>
        <v>0</v>
      </c>
      <c r="CA217" s="232">
        <f t="shared" si="57"/>
        <v>0</v>
      </c>
      <c r="CB217" s="232">
        <f t="shared" si="57"/>
        <v>0</v>
      </c>
      <c r="CC217" s="232">
        <f t="shared" si="57"/>
        <v>0</v>
      </c>
      <c r="CD217" s="243">
        <f t="shared" si="57"/>
        <v>0</v>
      </c>
      <c r="CE217" s="243">
        <f t="shared" si="57"/>
        <v>0</v>
      </c>
      <c r="CF217" s="243">
        <f t="shared" si="57"/>
        <v>0</v>
      </c>
      <c r="CG217" s="243">
        <f t="shared" si="57"/>
        <v>0</v>
      </c>
      <c r="CH217" s="243">
        <f t="shared" si="58"/>
        <v>0</v>
      </c>
      <c r="CI217" s="243">
        <f t="shared" si="58"/>
        <v>0</v>
      </c>
      <c r="CJ217" s="243">
        <f t="shared" si="58"/>
        <v>0</v>
      </c>
      <c r="CK217" s="232">
        <f t="shared" si="58"/>
        <v>0</v>
      </c>
      <c r="CL217" s="243">
        <f t="shared" si="58"/>
        <v>0</v>
      </c>
      <c r="CM217" s="243">
        <f t="shared" si="58"/>
        <v>0</v>
      </c>
      <c r="CN217" s="232">
        <f t="shared" si="58"/>
        <v>0</v>
      </c>
      <c r="CO217" s="232">
        <f t="shared" si="58"/>
        <v>0</v>
      </c>
      <c r="CP217" s="232">
        <f t="shared" si="58"/>
        <v>0</v>
      </c>
      <c r="CQ217" s="232">
        <f t="shared" si="58"/>
        <v>0</v>
      </c>
      <c r="CR217" s="232">
        <f t="shared" si="58"/>
        <v>0</v>
      </c>
      <c r="CS217" s="232">
        <f t="shared" si="58"/>
        <v>0</v>
      </c>
      <c r="CT217" s="232">
        <f t="shared" si="58"/>
        <v>0</v>
      </c>
      <c r="CU217" s="232">
        <f t="shared" si="58"/>
        <v>0</v>
      </c>
      <c r="CV217" s="232">
        <f t="shared" si="58"/>
        <v>0</v>
      </c>
      <c r="CW217" s="232">
        <f t="shared" si="58"/>
        <v>0</v>
      </c>
      <c r="CX217" s="232">
        <f t="shared" si="60"/>
        <v>0</v>
      </c>
      <c r="CY217" s="243">
        <f t="shared" si="60"/>
        <v>0</v>
      </c>
      <c r="CZ217" s="243">
        <f t="shared" si="60"/>
        <v>0</v>
      </c>
      <c r="DA217" s="243">
        <f t="shared" si="60"/>
        <v>0</v>
      </c>
      <c r="DB217" s="191"/>
      <c r="DC217" s="191"/>
      <c r="DD217" s="191"/>
      <c r="DE217" s="191"/>
      <c r="DF217" s="191"/>
      <c r="DG217" s="191"/>
      <c r="DH217" s="191"/>
      <c r="DI217" s="191"/>
      <c r="DJ217" s="191"/>
      <c r="DK217" s="191"/>
      <c r="DL217" s="191"/>
      <c r="DM217" s="191"/>
      <c r="DN217" s="191"/>
      <c r="DO217" s="191"/>
      <c r="DP217" s="191"/>
      <c r="DQ217" s="191"/>
      <c r="DR217" s="191"/>
      <c r="DS217" s="230">
        <f t="shared" si="53"/>
        <v>0</v>
      </c>
      <c r="DT217" s="191"/>
      <c r="DU217" s="191"/>
      <c r="DV217" s="191"/>
      <c r="DW217" s="191"/>
      <c r="DX217" s="191"/>
      <c r="DY217" s="191"/>
      <c r="DZ217" s="191"/>
      <c r="EA217" s="231">
        <f>IF($C$111=$B$112,CR$121,IF($C$111=$B$113,CR$122,IF($C$111=$B$114,CR$123,"")))</f>
        <v>0</v>
      </c>
      <c r="EB217" s="191"/>
      <c r="EC217" s="191"/>
      <c r="ED217" s="191"/>
      <c r="EE217" s="191"/>
      <c r="EF217" s="191"/>
      <c r="EG217" s="191"/>
      <c r="EH217" s="191"/>
      <c r="EI217" s="191"/>
    </row>
    <row r="218" spans="1:139" x14ac:dyDescent="0.35">
      <c r="A218" s="191">
        <f t="shared" si="51"/>
        <v>0</v>
      </c>
      <c r="B218" s="191">
        <f t="shared" si="54"/>
        <v>92</v>
      </c>
      <c r="C218" s="191"/>
      <c r="D218" s="191"/>
      <c r="E218" s="191" t="s">
        <v>389</v>
      </c>
      <c r="F218" s="191"/>
      <c r="G218" s="223">
        <f t="shared" si="64"/>
        <v>0</v>
      </c>
      <c r="H218" s="223">
        <f t="shared" si="64"/>
        <v>0</v>
      </c>
      <c r="I218" s="223">
        <f t="shared" si="64"/>
        <v>0</v>
      </c>
      <c r="J218" s="223">
        <f t="shared" si="64"/>
        <v>0</v>
      </c>
      <c r="K218" s="223">
        <f t="shared" si="64"/>
        <v>0</v>
      </c>
      <c r="L218" s="223">
        <f t="shared" si="64"/>
        <v>0</v>
      </c>
      <c r="M218" s="223">
        <f t="shared" si="64"/>
        <v>0</v>
      </c>
      <c r="N218" s="223">
        <f t="shared" si="64"/>
        <v>0</v>
      </c>
      <c r="O218" s="223">
        <f t="shared" si="64"/>
        <v>0</v>
      </c>
      <c r="P218" s="223">
        <f t="shared" si="64"/>
        <v>0</v>
      </c>
      <c r="Q218" s="223">
        <f t="shared" si="64"/>
        <v>0</v>
      </c>
      <c r="R218" s="223">
        <f t="shared" si="64"/>
        <v>0</v>
      </c>
      <c r="S218" s="223">
        <f t="shared" si="64"/>
        <v>0</v>
      </c>
      <c r="T218" s="223">
        <f t="shared" si="64"/>
        <v>0</v>
      </c>
      <c r="U218" s="223">
        <f t="shared" si="64"/>
        <v>0</v>
      </c>
      <c r="V218" s="223">
        <f t="shared" si="64"/>
        <v>0</v>
      </c>
      <c r="W218" s="223">
        <f t="shared" si="62"/>
        <v>0</v>
      </c>
      <c r="X218" s="223">
        <f t="shared" si="62"/>
        <v>0</v>
      </c>
      <c r="Y218" s="223">
        <f t="shared" si="62"/>
        <v>0</v>
      </c>
      <c r="Z218" s="223">
        <f t="shared" si="62"/>
        <v>0</v>
      </c>
      <c r="AA218" s="223">
        <f t="shared" si="62"/>
        <v>0</v>
      </c>
      <c r="AB218" s="223">
        <f t="shared" si="62"/>
        <v>0</v>
      </c>
      <c r="AC218" s="223">
        <f t="shared" si="62"/>
        <v>0</v>
      </c>
      <c r="AD218" s="223">
        <f t="shared" si="62"/>
        <v>0</v>
      </c>
      <c r="AE218" s="223">
        <f t="shared" si="62"/>
        <v>0</v>
      </c>
      <c r="AF218" s="223">
        <f t="shared" si="62"/>
        <v>0</v>
      </c>
      <c r="AG218" s="223">
        <f t="shared" si="62"/>
        <v>0</v>
      </c>
      <c r="AH218" s="223">
        <f t="shared" si="62"/>
        <v>0</v>
      </c>
      <c r="AI218" s="223">
        <f t="shared" si="62"/>
        <v>0</v>
      </c>
      <c r="AJ218" s="223">
        <f t="shared" si="62"/>
        <v>0</v>
      </c>
      <c r="AK218" s="223">
        <f t="shared" si="61"/>
        <v>0</v>
      </c>
      <c r="AL218" s="223">
        <f t="shared" si="61"/>
        <v>0</v>
      </c>
      <c r="AM218" s="223">
        <f t="shared" si="61"/>
        <v>0</v>
      </c>
      <c r="AN218" s="223">
        <f t="shared" si="61"/>
        <v>0</v>
      </c>
      <c r="AO218" s="223">
        <f t="shared" si="61"/>
        <v>0</v>
      </c>
      <c r="AP218" s="223">
        <f t="shared" si="61"/>
        <v>0</v>
      </c>
      <c r="AQ218" s="223">
        <f t="shared" si="61"/>
        <v>0</v>
      </c>
      <c r="AR218" s="223">
        <f t="shared" si="61"/>
        <v>0</v>
      </c>
      <c r="AS218" s="223">
        <f t="shared" si="61"/>
        <v>0</v>
      </c>
      <c r="AT218" s="223">
        <f t="shared" si="61"/>
        <v>0</v>
      </c>
      <c r="AU218" s="223">
        <f t="shared" si="61"/>
        <v>0</v>
      </c>
      <c r="AV218" s="223">
        <f t="shared" si="61"/>
        <v>0</v>
      </c>
      <c r="AW218" s="223">
        <f t="shared" si="61"/>
        <v>0</v>
      </c>
      <c r="AX218" s="223">
        <f t="shared" si="61"/>
        <v>0</v>
      </c>
      <c r="AY218" s="223">
        <f t="shared" si="61"/>
        <v>0</v>
      </c>
      <c r="AZ218" s="223">
        <f t="shared" si="61"/>
        <v>0</v>
      </c>
      <c r="BA218" s="223">
        <f t="shared" si="63"/>
        <v>0</v>
      </c>
      <c r="BB218" s="223">
        <f t="shared" si="56"/>
        <v>0</v>
      </c>
      <c r="BC218" s="225">
        <f t="shared" si="56"/>
        <v>0</v>
      </c>
      <c r="BD218" s="225">
        <f t="shared" si="56"/>
        <v>0</v>
      </c>
      <c r="BE218" s="225">
        <f t="shared" si="56"/>
        <v>0</v>
      </c>
      <c r="BF218" s="225">
        <f t="shared" si="56"/>
        <v>0</v>
      </c>
      <c r="BG218" s="234">
        <f t="shared" si="56"/>
        <v>0</v>
      </c>
      <c r="BH218" s="234">
        <f t="shared" si="56"/>
        <v>0</v>
      </c>
      <c r="BI218" s="244">
        <f t="shared" si="56"/>
        <v>0</v>
      </c>
      <c r="BJ218" s="244">
        <f t="shared" si="56"/>
        <v>0</v>
      </c>
      <c r="BK218" s="244">
        <f t="shared" si="56"/>
        <v>0</v>
      </c>
      <c r="BL218" s="244">
        <f t="shared" si="56"/>
        <v>0</v>
      </c>
      <c r="BM218" s="244">
        <f t="shared" si="56"/>
        <v>0</v>
      </c>
      <c r="BN218" s="244">
        <f t="shared" si="56"/>
        <v>0</v>
      </c>
      <c r="BO218" s="244">
        <f t="shared" si="56"/>
        <v>0</v>
      </c>
      <c r="BP218" s="244">
        <f t="shared" si="56"/>
        <v>0</v>
      </c>
      <c r="BQ218" s="244">
        <f t="shared" si="56"/>
        <v>0</v>
      </c>
      <c r="BR218" s="244">
        <f t="shared" si="57"/>
        <v>0</v>
      </c>
      <c r="BS218" s="244">
        <f t="shared" si="57"/>
        <v>0</v>
      </c>
      <c r="BT218" s="244">
        <f t="shared" si="57"/>
        <v>0</v>
      </c>
      <c r="BU218" s="244">
        <f t="shared" si="57"/>
        <v>0</v>
      </c>
      <c r="BV218" s="244">
        <f t="shared" si="57"/>
        <v>0</v>
      </c>
      <c r="BW218" s="244">
        <f t="shared" si="57"/>
        <v>0</v>
      </c>
      <c r="BX218" s="232">
        <f t="shared" si="57"/>
        <v>0</v>
      </c>
      <c r="BY218" s="232">
        <f t="shared" si="57"/>
        <v>0</v>
      </c>
      <c r="BZ218" s="232">
        <f t="shared" si="57"/>
        <v>0</v>
      </c>
      <c r="CA218" s="232">
        <f t="shared" si="57"/>
        <v>0</v>
      </c>
      <c r="CB218" s="232">
        <f t="shared" si="57"/>
        <v>0</v>
      </c>
      <c r="CC218" s="232">
        <f t="shared" si="57"/>
        <v>0</v>
      </c>
      <c r="CD218" s="232">
        <f t="shared" si="57"/>
        <v>0</v>
      </c>
      <c r="CE218" s="232">
        <f t="shared" si="57"/>
        <v>0</v>
      </c>
      <c r="CF218" s="243">
        <f t="shared" si="57"/>
        <v>0</v>
      </c>
      <c r="CG218" s="243">
        <f t="shared" si="57"/>
        <v>0</v>
      </c>
      <c r="CH218" s="243">
        <f t="shared" si="58"/>
        <v>0</v>
      </c>
      <c r="CI218" s="243">
        <f t="shared" si="58"/>
        <v>0</v>
      </c>
      <c r="CJ218" s="243">
        <f t="shared" si="58"/>
        <v>0</v>
      </c>
      <c r="CK218" s="243">
        <f t="shared" si="58"/>
        <v>0</v>
      </c>
      <c r="CL218" s="243">
        <f t="shared" si="58"/>
        <v>0</v>
      </c>
      <c r="CM218" s="232">
        <f t="shared" si="58"/>
        <v>0</v>
      </c>
      <c r="CN218" s="232">
        <f t="shared" si="58"/>
        <v>0</v>
      </c>
      <c r="CO218" s="232">
        <f t="shared" si="58"/>
        <v>0</v>
      </c>
      <c r="CP218" s="232">
        <f t="shared" si="58"/>
        <v>0</v>
      </c>
      <c r="CQ218" s="232">
        <f t="shared" si="58"/>
        <v>0</v>
      </c>
      <c r="CR218" s="232">
        <f t="shared" si="58"/>
        <v>0</v>
      </c>
      <c r="CS218" s="232">
        <f t="shared" si="58"/>
        <v>0</v>
      </c>
      <c r="CT218" s="232">
        <f t="shared" si="58"/>
        <v>0</v>
      </c>
      <c r="CU218" s="232">
        <f t="shared" si="58"/>
        <v>0</v>
      </c>
      <c r="CV218" s="232">
        <f t="shared" si="58"/>
        <v>0</v>
      </c>
      <c r="CW218" s="232">
        <f t="shared" si="58"/>
        <v>0</v>
      </c>
      <c r="CX218" s="232">
        <f t="shared" si="60"/>
        <v>0</v>
      </c>
      <c r="CY218" s="232">
        <f t="shared" si="60"/>
        <v>0</v>
      </c>
      <c r="CZ218" s="232">
        <f t="shared" si="60"/>
        <v>0</v>
      </c>
      <c r="DA218" s="243">
        <f t="shared" si="60"/>
        <v>0</v>
      </c>
      <c r="DB218" s="191"/>
      <c r="DC218" s="191"/>
      <c r="DD218" s="191"/>
      <c r="DE218" s="191"/>
      <c r="DF218" s="191"/>
      <c r="DG218" s="191"/>
      <c r="DH218" s="191"/>
      <c r="DI218" s="191"/>
      <c r="DJ218" s="191"/>
      <c r="DK218" s="191"/>
      <c r="DL218" s="191"/>
      <c r="DM218" s="191"/>
      <c r="DN218" s="191"/>
      <c r="DO218" s="191"/>
      <c r="DP218" s="191"/>
      <c r="DQ218" s="191"/>
      <c r="DR218" s="191"/>
      <c r="DS218" s="230">
        <f t="shared" si="53"/>
        <v>0</v>
      </c>
      <c r="DT218" s="191"/>
      <c r="DU218" s="191"/>
      <c r="DV218" s="191"/>
      <c r="DW218" s="191"/>
      <c r="DX218" s="191"/>
      <c r="DY218" s="191"/>
      <c r="DZ218" s="191"/>
      <c r="EA218" s="231">
        <f>IF($C$111=$B$112,CS$121,IF($C$111=$B$113,CS$122,IF($C$111=$B$114,CS$123,"")))</f>
        <v>0</v>
      </c>
      <c r="EB218" s="191"/>
      <c r="EC218" s="191"/>
      <c r="ED218" s="191"/>
      <c r="EE218" s="191"/>
      <c r="EF218" s="191"/>
      <c r="EG218" s="191"/>
      <c r="EH218" s="191"/>
      <c r="EI218" s="191"/>
    </row>
    <row r="219" spans="1:139" x14ac:dyDescent="0.35">
      <c r="A219" s="191">
        <f t="shared" si="51"/>
        <v>0</v>
      </c>
      <c r="B219" s="191">
        <f t="shared" si="54"/>
        <v>93</v>
      </c>
      <c r="C219" s="191"/>
      <c r="D219" s="191"/>
      <c r="E219" s="191" t="s">
        <v>391</v>
      </c>
      <c r="F219" s="191"/>
      <c r="G219" s="223">
        <f t="shared" si="64"/>
        <v>0</v>
      </c>
      <c r="H219" s="223">
        <f t="shared" si="64"/>
        <v>0</v>
      </c>
      <c r="I219" s="223">
        <f t="shared" si="64"/>
        <v>0</v>
      </c>
      <c r="J219" s="223">
        <f t="shared" si="64"/>
        <v>0</v>
      </c>
      <c r="K219" s="223">
        <f t="shared" si="64"/>
        <v>0</v>
      </c>
      <c r="L219" s="223">
        <f t="shared" si="64"/>
        <v>0</v>
      </c>
      <c r="M219" s="223">
        <f t="shared" si="64"/>
        <v>0</v>
      </c>
      <c r="N219" s="223">
        <f t="shared" si="64"/>
        <v>0</v>
      </c>
      <c r="O219" s="223">
        <f t="shared" si="64"/>
        <v>0</v>
      </c>
      <c r="P219" s="223">
        <f t="shared" si="64"/>
        <v>0</v>
      </c>
      <c r="Q219" s="223">
        <f t="shared" si="64"/>
        <v>0</v>
      </c>
      <c r="R219" s="223">
        <f t="shared" si="64"/>
        <v>0</v>
      </c>
      <c r="S219" s="223">
        <f t="shared" si="64"/>
        <v>0</v>
      </c>
      <c r="T219" s="223">
        <f t="shared" si="64"/>
        <v>0</v>
      </c>
      <c r="U219" s="223">
        <f t="shared" si="64"/>
        <v>0</v>
      </c>
      <c r="V219" s="223">
        <f t="shared" si="64"/>
        <v>0</v>
      </c>
      <c r="W219" s="223">
        <f t="shared" si="62"/>
        <v>0</v>
      </c>
      <c r="X219" s="223">
        <f t="shared" si="62"/>
        <v>0</v>
      </c>
      <c r="Y219" s="223">
        <f t="shared" si="62"/>
        <v>0</v>
      </c>
      <c r="Z219" s="223">
        <f t="shared" si="62"/>
        <v>0</v>
      </c>
      <c r="AA219" s="223">
        <f t="shared" si="62"/>
        <v>0</v>
      </c>
      <c r="AB219" s="223">
        <f t="shared" si="62"/>
        <v>0</v>
      </c>
      <c r="AC219" s="223">
        <f t="shared" si="62"/>
        <v>0</v>
      </c>
      <c r="AD219" s="223">
        <f t="shared" si="62"/>
        <v>0</v>
      </c>
      <c r="AE219" s="223">
        <f t="shared" si="62"/>
        <v>0</v>
      </c>
      <c r="AF219" s="223">
        <f t="shared" si="62"/>
        <v>0</v>
      </c>
      <c r="AG219" s="223">
        <f t="shared" si="62"/>
        <v>0</v>
      </c>
      <c r="AH219" s="223">
        <f t="shared" si="62"/>
        <v>0</v>
      </c>
      <c r="AI219" s="223">
        <f t="shared" si="62"/>
        <v>0</v>
      </c>
      <c r="AJ219" s="223">
        <f t="shared" si="62"/>
        <v>0</v>
      </c>
      <c r="AK219" s="223">
        <f t="shared" si="61"/>
        <v>0</v>
      </c>
      <c r="AL219" s="223">
        <f t="shared" si="61"/>
        <v>0</v>
      </c>
      <c r="AM219" s="223">
        <f t="shared" si="61"/>
        <v>0</v>
      </c>
      <c r="AN219" s="223">
        <f t="shared" si="61"/>
        <v>0</v>
      </c>
      <c r="AO219" s="223">
        <f t="shared" si="61"/>
        <v>0</v>
      </c>
      <c r="AP219" s="223">
        <f t="shared" si="61"/>
        <v>0</v>
      </c>
      <c r="AQ219" s="223">
        <f t="shared" si="61"/>
        <v>0</v>
      </c>
      <c r="AR219" s="223">
        <f t="shared" si="61"/>
        <v>0</v>
      </c>
      <c r="AS219" s="223">
        <f t="shared" si="61"/>
        <v>0</v>
      </c>
      <c r="AT219" s="223">
        <f t="shared" si="61"/>
        <v>0</v>
      </c>
      <c r="AU219" s="223">
        <f t="shared" si="61"/>
        <v>0</v>
      </c>
      <c r="AV219" s="223">
        <f t="shared" si="61"/>
        <v>0</v>
      </c>
      <c r="AW219" s="223">
        <f t="shared" si="61"/>
        <v>0</v>
      </c>
      <c r="AX219" s="223">
        <f t="shared" si="61"/>
        <v>0</v>
      </c>
      <c r="AY219" s="223">
        <f t="shared" si="61"/>
        <v>0</v>
      </c>
      <c r="AZ219" s="223">
        <f t="shared" si="61"/>
        <v>0</v>
      </c>
      <c r="BA219" s="223">
        <f t="shared" si="63"/>
        <v>0</v>
      </c>
      <c r="BB219" s="223">
        <f t="shared" si="56"/>
        <v>0</v>
      </c>
      <c r="BC219" s="223">
        <f t="shared" si="56"/>
        <v>0</v>
      </c>
      <c r="BD219" s="223">
        <f t="shared" si="56"/>
        <v>0</v>
      </c>
      <c r="BE219" s="223">
        <f t="shared" si="56"/>
        <v>0</v>
      </c>
      <c r="BF219" s="225">
        <f t="shared" si="56"/>
        <v>0</v>
      </c>
      <c r="BG219" s="225">
        <f t="shared" si="56"/>
        <v>0</v>
      </c>
      <c r="BH219" s="225">
        <f t="shared" si="56"/>
        <v>0</v>
      </c>
      <c r="BI219" s="225">
        <f t="shared" si="56"/>
        <v>0</v>
      </c>
      <c r="BJ219" s="234">
        <f t="shared" si="56"/>
        <v>0</v>
      </c>
      <c r="BK219" s="239">
        <f t="shared" si="56"/>
        <v>0</v>
      </c>
      <c r="BL219" s="239">
        <f t="shared" si="56"/>
        <v>0</v>
      </c>
      <c r="BM219" s="239">
        <f t="shared" si="56"/>
        <v>0</v>
      </c>
      <c r="BN219" s="239">
        <f t="shared" si="56"/>
        <v>0</v>
      </c>
      <c r="BO219" s="244">
        <f t="shared" si="56"/>
        <v>0</v>
      </c>
      <c r="BP219" s="244">
        <f t="shared" si="56"/>
        <v>0</v>
      </c>
      <c r="BQ219" s="244">
        <f t="shared" si="56"/>
        <v>0</v>
      </c>
      <c r="BR219" s="244">
        <f t="shared" si="57"/>
        <v>0</v>
      </c>
      <c r="BS219" s="244">
        <f t="shared" si="57"/>
        <v>0</v>
      </c>
      <c r="BT219" s="244">
        <f t="shared" si="57"/>
        <v>0</v>
      </c>
      <c r="BU219" s="244">
        <f t="shared" si="57"/>
        <v>0</v>
      </c>
      <c r="BV219" s="244">
        <f t="shared" si="57"/>
        <v>0</v>
      </c>
      <c r="BW219" s="244">
        <f t="shared" si="57"/>
        <v>0</v>
      </c>
      <c r="BX219" s="244">
        <f t="shared" si="57"/>
        <v>0</v>
      </c>
      <c r="BY219" s="244">
        <f t="shared" si="57"/>
        <v>0</v>
      </c>
      <c r="BZ219" s="232">
        <f t="shared" si="57"/>
        <v>0</v>
      </c>
      <c r="CA219" s="232">
        <f t="shared" si="57"/>
        <v>0</v>
      </c>
      <c r="CB219" s="232">
        <f t="shared" si="57"/>
        <v>0</v>
      </c>
      <c r="CC219" s="232">
        <f t="shared" si="57"/>
        <v>0</v>
      </c>
      <c r="CD219" s="232">
        <f t="shared" si="57"/>
        <v>0</v>
      </c>
      <c r="CE219" s="232">
        <f t="shared" si="57"/>
        <v>0</v>
      </c>
      <c r="CF219" s="232">
        <f t="shared" si="57"/>
        <v>0</v>
      </c>
      <c r="CG219" s="232">
        <f t="shared" si="57"/>
        <v>0</v>
      </c>
      <c r="CH219" s="232">
        <f t="shared" si="58"/>
        <v>0</v>
      </c>
      <c r="CI219" s="232">
        <f t="shared" si="58"/>
        <v>0</v>
      </c>
      <c r="CJ219" s="232">
        <f t="shared" si="58"/>
        <v>0</v>
      </c>
      <c r="CK219" s="232">
        <f t="shared" si="58"/>
        <v>0</v>
      </c>
      <c r="CL219" s="232">
        <f t="shared" si="58"/>
        <v>0</v>
      </c>
      <c r="CM219" s="232">
        <f t="shared" si="58"/>
        <v>0</v>
      </c>
      <c r="CN219" s="232">
        <f t="shared" si="58"/>
        <v>0</v>
      </c>
      <c r="CO219" s="232">
        <f t="shared" si="58"/>
        <v>0</v>
      </c>
      <c r="CP219" s="232">
        <f t="shared" si="58"/>
        <v>0</v>
      </c>
      <c r="CQ219" s="232">
        <f t="shared" si="58"/>
        <v>0</v>
      </c>
      <c r="CR219" s="232">
        <f t="shared" si="58"/>
        <v>0</v>
      </c>
      <c r="CS219" s="232">
        <f t="shared" si="58"/>
        <v>0</v>
      </c>
      <c r="CT219" s="232">
        <f t="shared" si="58"/>
        <v>0</v>
      </c>
      <c r="CU219" s="232">
        <f t="shared" si="58"/>
        <v>0</v>
      </c>
      <c r="CV219" s="232">
        <f t="shared" si="58"/>
        <v>0</v>
      </c>
      <c r="CW219" s="232">
        <f t="shared" si="58"/>
        <v>0</v>
      </c>
      <c r="CX219" s="223">
        <f t="shared" si="60"/>
        <v>0</v>
      </c>
      <c r="CY219" s="223">
        <f t="shared" si="60"/>
        <v>0</v>
      </c>
      <c r="CZ219" s="223">
        <f t="shared" si="60"/>
        <v>0</v>
      </c>
      <c r="DA219" s="223">
        <f t="shared" si="60"/>
        <v>0</v>
      </c>
      <c r="DB219" s="191"/>
      <c r="DC219" s="191"/>
      <c r="DD219" s="191"/>
      <c r="DE219" s="191"/>
      <c r="DF219" s="191"/>
      <c r="DG219" s="191"/>
      <c r="DH219" s="191"/>
      <c r="DI219" s="191"/>
      <c r="DJ219" s="191"/>
      <c r="DK219" s="191"/>
      <c r="DL219" s="191"/>
      <c r="DM219" s="191"/>
      <c r="DN219" s="191"/>
      <c r="DO219" s="191"/>
      <c r="DP219" s="191"/>
      <c r="DQ219" s="191"/>
      <c r="DR219" s="191"/>
      <c r="DS219" s="230">
        <f t="shared" si="53"/>
        <v>0</v>
      </c>
      <c r="DT219" s="191"/>
      <c r="DU219" s="191"/>
      <c r="DV219" s="191"/>
      <c r="DW219" s="191"/>
      <c r="DX219" s="191"/>
      <c r="DY219" s="191"/>
      <c r="DZ219" s="191"/>
      <c r="EA219" s="231">
        <f>IF($C$111=$B$112,CT$121,IF($C$111=$B$113,CT$122,IF($C$111=$B$114,CT$123,"")))</f>
        <v>0</v>
      </c>
      <c r="EB219" s="191"/>
      <c r="EC219" s="191"/>
      <c r="ED219" s="191"/>
      <c r="EE219" s="191"/>
      <c r="EF219" s="191"/>
      <c r="EG219" s="191"/>
      <c r="EH219" s="191"/>
      <c r="EI219" s="191"/>
    </row>
    <row r="220" spans="1:139" x14ac:dyDescent="0.35">
      <c r="A220" s="191">
        <f t="shared" si="51"/>
        <v>0</v>
      </c>
      <c r="B220" s="191">
        <f t="shared" si="54"/>
        <v>94</v>
      </c>
      <c r="C220" s="191"/>
      <c r="D220" s="191"/>
      <c r="E220" s="191" t="s">
        <v>393</v>
      </c>
      <c r="F220" s="191"/>
      <c r="G220" s="223">
        <f t="shared" si="64"/>
        <v>0</v>
      </c>
      <c r="H220" s="223">
        <f t="shared" si="64"/>
        <v>0</v>
      </c>
      <c r="I220" s="223">
        <f t="shared" si="64"/>
        <v>0</v>
      </c>
      <c r="J220" s="223">
        <f t="shared" si="64"/>
        <v>0</v>
      </c>
      <c r="K220" s="223">
        <f t="shared" si="64"/>
        <v>0</v>
      </c>
      <c r="L220" s="223">
        <f t="shared" si="64"/>
        <v>0</v>
      </c>
      <c r="M220" s="223">
        <f t="shared" si="64"/>
        <v>0</v>
      </c>
      <c r="N220" s="223">
        <f t="shared" si="64"/>
        <v>0</v>
      </c>
      <c r="O220" s="223">
        <f t="shared" si="64"/>
        <v>0</v>
      </c>
      <c r="P220" s="223">
        <f t="shared" si="64"/>
        <v>0</v>
      </c>
      <c r="Q220" s="223">
        <f t="shared" si="64"/>
        <v>0</v>
      </c>
      <c r="R220" s="223">
        <f t="shared" si="64"/>
        <v>0</v>
      </c>
      <c r="S220" s="223">
        <f t="shared" si="64"/>
        <v>0</v>
      </c>
      <c r="T220" s="223">
        <f t="shared" si="64"/>
        <v>0</v>
      </c>
      <c r="U220" s="223">
        <f t="shared" si="64"/>
        <v>0</v>
      </c>
      <c r="V220" s="223">
        <f t="shared" si="64"/>
        <v>0</v>
      </c>
      <c r="W220" s="223">
        <f t="shared" si="62"/>
        <v>0</v>
      </c>
      <c r="X220" s="223">
        <f t="shared" si="62"/>
        <v>0</v>
      </c>
      <c r="Y220" s="223">
        <f t="shared" si="62"/>
        <v>0</v>
      </c>
      <c r="Z220" s="223">
        <f t="shared" si="62"/>
        <v>0</v>
      </c>
      <c r="AA220" s="223">
        <f t="shared" si="62"/>
        <v>0</v>
      </c>
      <c r="AB220" s="223">
        <f t="shared" si="62"/>
        <v>0</v>
      </c>
      <c r="AC220" s="223">
        <f t="shared" si="62"/>
        <v>0</v>
      </c>
      <c r="AD220" s="223">
        <f t="shared" si="62"/>
        <v>0</v>
      </c>
      <c r="AE220" s="223">
        <f t="shared" si="62"/>
        <v>0</v>
      </c>
      <c r="AF220" s="223">
        <f t="shared" si="62"/>
        <v>0</v>
      </c>
      <c r="AG220" s="223">
        <f t="shared" si="62"/>
        <v>0</v>
      </c>
      <c r="AH220" s="223">
        <f t="shared" si="62"/>
        <v>0</v>
      </c>
      <c r="AI220" s="223">
        <f t="shared" si="62"/>
        <v>0</v>
      </c>
      <c r="AJ220" s="223">
        <f t="shared" si="62"/>
        <v>0</v>
      </c>
      <c r="AK220" s="223">
        <f t="shared" si="61"/>
        <v>0</v>
      </c>
      <c r="AL220" s="223">
        <f t="shared" si="61"/>
        <v>0</v>
      </c>
      <c r="AM220" s="223">
        <f t="shared" si="61"/>
        <v>0</v>
      </c>
      <c r="AN220" s="223">
        <f t="shared" si="61"/>
        <v>0</v>
      </c>
      <c r="AO220" s="223">
        <f t="shared" si="61"/>
        <v>0</v>
      </c>
      <c r="AP220" s="223">
        <f t="shared" si="61"/>
        <v>0</v>
      </c>
      <c r="AQ220" s="224">
        <f t="shared" si="61"/>
        <v>0</v>
      </c>
      <c r="AR220" s="224">
        <f t="shared" si="61"/>
        <v>0</v>
      </c>
      <c r="AS220" s="224">
        <f t="shared" si="61"/>
        <v>0</v>
      </c>
      <c r="AT220" s="224">
        <f t="shared" si="61"/>
        <v>0</v>
      </c>
      <c r="AU220" s="224">
        <f t="shared" si="61"/>
        <v>0</v>
      </c>
      <c r="AV220" s="223">
        <f t="shared" si="61"/>
        <v>0</v>
      </c>
      <c r="AW220" s="223">
        <f t="shared" si="61"/>
        <v>0</v>
      </c>
      <c r="AX220" s="223">
        <f t="shared" si="61"/>
        <v>0</v>
      </c>
      <c r="AY220" s="223">
        <f t="shared" si="61"/>
        <v>0</v>
      </c>
      <c r="AZ220" s="223">
        <f t="shared" si="61"/>
        <v>0</v>
      </c>
      <c r="BA220" s="223">
        <f t="shared" si="63"/>
        <v>0</v>
      </c>
      <c r="BB220" s="223">
        <f t="shared" ref="BB220:BP222" si="65">MIN(BB$125,$A220)</f>
        <v>0</v>
      </c>
      <c r="BC220" s="223">
        <f t="shared" si="65"/>
        <v>0</v>
      </c>
      <c r="BD220" s="223">
        <f t="shared" si="65"/>
        <v>0</v>
      </c>
      <c r="BE220" s="223">
        <f t="shared" si="65"/>
        <v>0</v>
      </c>
      <c r="BF220" s="223">
        <f t="shared" si="65"/>
        <v>0</v>
      </c>
      <c r="BG220" s="223">
        <f t="shared" si="65"/>
        <v>0</v>
      </c>
      <c r="BH220" s="223">
        <f t="shared" si="65"/>
        <v>0</v>
      </c>
      <c r="BI220" s="223">
        <f t="shared" si="65"/>
        <v>0</v>
      </c>
      <c r="BJ220" s="234">
        <f t="shared" si="65"/>
        <v>0</v>
      </c>
      <c r="BK220" s="224">
        <f t="shared" si="65"/>
        <v>0</v>
      </c>
      <c r="BL220" s="234">
        <f t="shared" si="65"/>
        <v>0</v>
      </c>
      <c r="BM220" s="234">
        <f t="shared" si="65"/>
        <v>0</v>
      </c>
      <c r="BN220" s="234">
        <f t="shared" si="65"/>
        <v>0</v>
      </c>
      <c r="BO220" s="234">
        <f t="shared" si="65"/>
        <v>0</v>
      </c>
      <c r="BP220" s="239">
        <f t="shared" si="65"/>
        <v>0</v>
      </c>
      <c r="BQ220" s="239">
        <f t="shared" ref="BQ220:CF235" si="66">MIN(BQ$125,$A220)</f>
        <v>0</v>
      </c>
      <c r="BR220" s="239">
        <f t="shared" si="66"/>
        <v>0</v>
      </c>
      <c r="BS220" s="239">
        <f t="shared" si="66"/>
        <v>0</v>
      </c>
      <c r="BT220" s="239">
        <f t="shared" si="66"/>
        <v>0</v>
      </c>
      <c r="BU220" s="239">
        <f t="shared" si="66"/>
        <v>0</v>
      </c>
      <c r="BV220" s="239">
        <f t="shared" si="66"/>
        <v>0</v>
      </c>
      <c r="BW220" s="244">
        <f t="shared" si="66"/>
        <v>0</v>
      </c>
      <c r="BX220" s="244">
        <f t="shared" si="66"/>
        <v>0</v>
      </c>
      <c r="BY220" s="244">
        <f t="shared" si="66"/>
        <v>0</v>
      </c>
      <c r="BZ220" s="242">
        <f t="shared" si="66"/>
        <v>0</v>
      </c>
      <c r="CA220" s="242">
        <f t="shared" si="66"/>
        <v>0</v>
      </c>
      <c r="CB220" s="241">
        <f t="shared" si="66"/>
        <v>0</v>
      </c>
      <c r="CC220" s="241">
        <f t="shared" si="66"/>
        <v>0</v>
      </c>
      <c r="CD220" s="232">
        <f t="shared" si="66"/>
        <v>0</v>
      </c>
      <c r="CE220" s="232">
        <f t="shared" si="66"/>
        <v>0</v>
      </c>
      <c r="CF220" s="232">
        <f t="shared" si="66"/>
        <v>0</v>
      </c>
      <c r="CG220" s="232">
        <f t="shared" ref="CG220:CV235" si="67">MIN(CG$125,$A220)</f>
        <v>0</v>
      </c>
      <c r="CH220" s="232">
        <f t="shared" si="67"/>
        <v>0</v>
      </c>
      <c r="CI220" s="232">
        <f t="shared" si="67"/>
        <v>0</v>
      </c>
      <c r="CJ220" s="232">
        <f t="shared" si="67"/>
        <v>0</v>
      </c>
      <c r="CK220" s="232">
        <f t="shared" si="67"/>
        <v>0</v>
      </c>
      <c r="CL220" s="232">
        <f t="shared" si="67"/>
        <v>0</v>
      </c>
      <c r="CM220" s="232">
        <f t="shared" si="67"/>
        <v>0</v>
      </c>
      <c r="CN220" s="232">
        <f t="shared" si="67"/>
        <v>0</v>
      </c>
      <c r="CO220" s="232">
        <f t="shared" si="67"/>
        <v>0</v>
      </c>
      <c r="CP220" s="232">
        <f t="shared" si="67"/>
        <v>0</v>
      </c>
      <c r="CQ220" s="232">
        <f t="shared" si="67"/>
        <v>0</v>
      </c>
      <c r="CR220" s="232">
        <f t="shared" si="67"/>
        <v>0</v>
      </c>
      <c r="CS220" s="232">
        <f t="shared" si="67"/>
        <v>0</v>
      </c>
      <c r="CT220" s="232">
        <f t="shared" si="67"/>
        <v>0</v>
      </c>
      <c r="CU220" s="232">
        <f t="shared" si="67"/>
        <v>0</v>
      </c>
      <c r="CV220" s="232">
        <f t="shared" si="67"/>
        <v>0</v>
      </c>
      <c r="CW220" s="232">
        <f t="shared" ref="CW220:DA235" si="68">MIN(CW$125,$A220)</f>
        <v>0</v>
      </c>
      <c r="CX220" s="232">
        <f t="shared" si="60"/>
        <v>0</v>
      </c>
      <c r="CY220" s="223">
        <f t="shared" si="60"/>
        <v>0</v>
      </c>
      <c r="CZ220" s="223">
        <f t="shared" si="60"/>
        <v>0</v>
      </c>
      <c r="DA220" s="223">
        <f t="shared" si="60"/>
        <v>0</v>
      </c>
      <c r="DB220" s="191"/>
      <c r="DC220" s="191"/>
      <c r="DD220" s="191"/>
      <c r="DE220" s="191"/>
      <c r="DF220" s="191"/>
      <c r="DG220" s="191"/>
      <c r="DH220" s="191"/>
      <c r="DI220" s="191"/>
      <c r="DJ220" s="191"/>
      <c r="DK220" s="191"/>
      <c r="DL220" s="191"/>
      <c r="DM220" s="191"/>
      <c r="DN220" s="191"/>
      <c r="DO220" s="191"/>
      <c r="DP220" s="191"/>
      <c r="DQ220" s="191"/>
      <c r="DR220" s="191"/>
      <c r="DS220" s="230">
        <f t="shared" si="53"/>
        <v>0</v>
      </c>
      <c r="DT220" s="191"/>
      <c r="DU220" s="191"/>
      <c r="DV220" s="191"/>
      <c r="DW220" s="191"/>
      <c r="DX220" s="191"/>
      <c r="DY220" s="191"/>
      <c r="DZ220" s="191"/>
      <c r="EA220" s="231">
        <f>IF($C$111=$B$112,CU$121,IF($C$111=$B$113,CU$122,IF($C$111=$B$114,CU$123,"")))</f>
        <v>0</v>
      </c>
      <c r="EB220" s="191"/>
      <c r="EC220" s="191"/>
      <c r="ED220" s="191"/>
      <c r="EE220" s="191"/>
      <c r="EF220" s="191"/>
      <c r="EG220" s="191"/>
      <c r="EH220" s="191"/>
      <c r="EI220" s="191"/>
    </row>
    <row r="221" spans="1:139" x14ac:dyDescent="0.35">
      <c r="A221" s="191">
        <f t="shared" si="51"/>
        <v>0</v>
      </c>
      <c r="B221" s="191">
        <f t="shared" si="54"/>
        <v>95</v>
      </c>
      <c r="C221" s="191"/>
      <c r="D221" s="191"/>
      <c r="E221" s="191" t="s">
        <v>395</v>
      </c>
      <c r="F221" s="191"/>
      <c r="G221" s="223">
        <f t="shared" si="64"/>
        <v>0</v>
      </c>
      <c r="H221" s="223">
        <f t="shared" si="64"/>
        <v>0</v>
      </c>
      <c r="I221" s="223">
        <f t="shared" si="64"/>
        <v>0</v>
      </c>
      <c r="J221" s="223">
        <f t="shared" si="64"/>
        <v>0</v>
      </c>
      <c r="K221" s="223">
        <f t="shared" si="64"/>
        <v>0</v>
      </c>
      <c r="L221" s="223">
        <f t="shared" si="64"/>
        <v>0</v>
      </c>
      <c r="M221" s="223">
        <f t="shared" si="64"/>
        <v>0</v>
      </c>
      <c r="N221" s="223">
        <f t="shared" si="64"/>
        <v>0</v>
      </c>
      <c r="O221" s="223">
        <f t="shared" si="64"/>
        <v>0</v>
      </c>
      <c r="P221" s="223">
        <f t="shared" si="64"/>
        <v>0</v>
      </c>
      <c r="Q221" s="223">
        <f t="shared" si="64"/>
        <v>0</v>
      </c>
      <c r="R221" s="223">
        <f t="shared" si="64"/>
        <v>0</v>
      </c>
      <c r="S221" s="223">
        <f t="shared" si="64"/>
        <v>0</v>
      </c>
      <c r="T221" s="223">
        <f t="shared" si="64"/>
        <v>0</v>
      </c>
      <c r="U221" s="223">
        <f t="shared" si="64"/>
        <v>0</v>
      </c>
      <c r="V221" s="223">
        <f t="shared" si="64"/>
        <v>0</v>
      </c>
      <c r="W221" s="223">
        <f t="shared" si="62"/>
        <v>0</v>
      </c>
      <c r="X221" s="223">
        <f t="shared" si="62"/>
        <v>0</v>
      </c>
      <c r="Y221" s="223">
        <f t="shared" si="62"/>
        <v>0</v>
      </c>
      <c r="Z221" s="223">
        <f t="shared" si="62"/>
        <v>0</v>
      </c>
      <c r="AA221" s="223">
        <f t="shared" si="62"/>
        <v>0</v>
      </c>
      <c r="AB221" s="223">
        <f t="shared" si="62"/>
        <v>0</v>
      </c>
      <c r="AC221" s="223">
        <f t="shared" si="62"/>
        <v>0</v>
      </c>
      <c r="AD221" s="223">
        <f t="shared" si="62"/>
        <v>0</v>
      </c>
      <c r="AE221" s="223">
        <f t="shared" si="62"/>
        <v>0</v>
      </c>
      <c r="AF221" s="223">
        <f t="shared" si="62"/>
        <v>0</v>
      </c>
      <c r="AG221" s="223">
        <f t="shared" si="62"/>
        <v>0</v>
      </c>
      <c r="AH221" s="223">
        <f t="shared" si="62"/>
        <v>0</v>
      </c>
      <c r="AI221" s="223">
        <f t="shared" si="62"/>
        <v>0</v>
      </c>
      <c r="AJ221" s="223">
        <f t="shared" si="62"/>
        <v>0</v>
      </c>
      <c r="AK221" s="223">
        <f t="shared" si="61"/>
        <v>0</v>
      </c>
      <c r="AL221" s="223">
        <f t="shared" si="61"/>
        <v>0</v>
      </c>
      <c r="AM221" s="223">
        <f t="shared" si="61"/>
        <v>0</v>
      </c>
      <c r="AN221" s="223">
        <f t="shared" si="61"/>
        <v>0</v>
      </c>
      <c r="AO221" s="223">
        <f t="shared" si="61"/>
        <v>0</v>
      </c>
      <c r="AP221" s="223">
        <f t="shared" si="61"/>
        <v>0</v>
      </c>
      <c r="AQ221" s="223">
        <f t="shared" si="61"/>
        <v>0</v>
      </c>
      <c r="AR221" s="224">
        <f t="shared" si="61"/>
        <v>0</v>
      </c>
      <c r="AS221" s="224">
        <f t="shared" si="61"/>
        <v>0</v>
      </c>
      <c r="AT221" s="224">
        <f t="shared" si="61"/>
        <v>0</v>
      </c>
      <c r="AU221" s="224">
        <f t="shared" si="61"/>
        <v>0</v>
      </c>
      <c r="AV221" s="223">
        <f t="shared" si="61"/>
        <v>0</v>
      </c>
      <c r="AW221" s="223">
        <f t="shared" si="61"/>
        <v>0</v>
      </c>
      <c r="AX221" s="223">
        <f t="shared" si="61"/>
        <v>0</v>
      </c>
      <c r="AY221" s="223">
        <f t="shared" si="61"/>
        <v>0</v>
      </c>
      <c r="AZ221" s="223">
        <f t="shared" si="61"/>
        <v>0</v>
      </c>
      <c r="BA221" s="223">
        <f t="shared" si="63"/>
        <v>0</v>
      </c>
      <c r="BB221" s="223">
        <f t="shared" si="65"/>
        <v>0</v>
      </c>
      <c r="BC221" s="223">
        <f t="shared" si="65"/>
        <v>0</v>
      </c>
      <c r="BD221" s="223">
        <f t="shared" si="65"/>
        <v>0</v>
      </c>
      <c r="BE221" s="223">
        <f t="shared" si="65"/>
        <v>0</v>
      </c>
      <c r="BF221" s="223">
        <f t="shared" si="65"/>
        <v>0</v>
      </c>
      <c r="BG221" s="223">
        <f t="shared" si="65"/>
        <v>0</v>
      </c>
      <c r="BH221" s="223">
        <f t="shared" si="65"/>
        <v>0</v>
      </c>
      <c r="BI221" s="223">
        <f t="shared" si="65"/>
        <v>0</v>
      </c>
      <c r="BJ221" s="223">
        <f t="shared" si="65"/>
        <v>0</v>
      </c>
      <c r="BK221" s="224">
        <f t="shared" si="65"/>
        <v>0</v>
      </c>
      <c r="BL221" s="224">
        <f t="shared" si="65"/>
        <v>0</v>
      </c>
      <c r="BM221" s="234">
        <f t="shared" si="65"/>
        <v>0</v>
      </c>
      <c r="BN221" s="234">
        <f t="shared" si="65"/>
        <v>0</v>
      </c>
      <c r="BO221" s="234">
        <f t="shared" si="65"/>
        <v>0</v>
      </c>
      <c r="BP221" s="239">
        <f t="shared" si="65"/>
        <v>0</v>
      </c>
      <c r="BQ221" s="239">
        <f t="shared" si="66"/>
        <v>0</v>
      </c>
      <c r="BR221" s="239">
        <f t="shared" si="66"/>
        <v>0</v>
      </c>
      <c r="BS221" s="239">
        <f t="shared" si="66"/>
        <v>0</v>
      </c>
      <c r="BT221" s="239">
        <f t="shared" si="66"/>
        <v>0</v>
      </c>
      <c r="BU221" s="239">
        <f t="shared" si="66"/>
        <v>0</v>
      </c>
      <c r="BV221" s="239">
        <f t="shared" si="66"/>
        <v>0</v>
      </c>
      <c r="BW221" s="239">
        <f t="shared" si="66"/>
        <v>0</v>
      </c>
      <c r="BX221" s="244">
        <f t="shared" si="66"/>
        <v>0</v>
      </c>
      <c r="BY221" s="244">
        <f t="shared" si="66"/>
        <v>0</v>
      </c>
      <c r="BZ221" s="242">
        <f t="shared" si="66"/>
        <v>0</v>
      </c>
      <c r="CA221" s="242">
        <f t="shared" si="66"/>
        <v>0</v>
      </c>
      <c r="CB221" s="242">
        <f t="shared" si="66"/>
        <v>0</v>
      </c>
      <c r="CC221" s="241">
        <f t="shared" si="66"/>
        <v>0</v>
      </c>
      <c r="CD221" s="241">
        <f t="shared" si="66"/>
        <v>0</v>
      </c>
      <c r="CE221" s="241">
        <f t="shared" si="66"/>
        <v>0</v>
      </c>
      <c r="CF221" s="232">
        <f t="shared" si="66"/>
        <v>0</v>
      </c>
      <c r="CG221" s="232">
        <f t="shared" si="67"/>
        <v>0</v>
      </c>
      <c r="CH221" s="232">
        <f t="shared" si="67"/>
        <v>0</v>
      </c>
      <c r="CI221" s="243">
        <f t="shared" si="67"/>
        <v>0</v>
      </c>
      <c r="CJ221" s="243">
        <f t="shared" si="67"/>
        <v>0</v>
      </c>
      <c r="CK221" s="232">
        <f t="shared" si="67"/>
        <v>0</v>
      </c>
      <c r="CL221" s="232">
        <f t="shared" si="67"/>
        <v>0</v>
      </c>
      <c r="CM221" s="232">
        <f t="shared" si="67"/>
        <v>0</v>
      </c>
      <c r="CN221" s="232">
        <f t="shared" si="67"/>
        <v>0</v>
      </c>
      <c r="CO221" s="241">
        <f t="shared" si="67"/>
        <v>0</v>
      </c>
      <c r="CP221" s="241">
        <f t="shared" si="67"/>
        <v>0</v>
      </c>
      <c r="CQ221" s="241">
        <f t="shared" si="67"/>
        <v>0</v>
      </c>
      <c r="CR221" s="241">
        <f t="shared" si="67"/>
        <v>0</v>
      </c>
      <c r="CS221" s="232">
        <f t="shared" si="67"/>
        <v>0</v>
      </c>
      <c r="CT221" s="232">
        <f t="shared" si="67"/>
        <v>0</v>
      </c>
      <c r="CU221" s="232">
        <f t="shared" si="67"/>
        <v>0</v>
      </c>
      <c r="CV221" s="232">
        <f t="shared" si="67"/>
        <v>0</v>
      </c>
      <c r="CW221" s="232">
        <f t="shared" si="68"/>
        <v>0</v>
      </c>
      <c r="CX221" s="223">
        <f t="shared" si="60"/>
        <v>0</v>
      </c>
      <c r="CY221" s="223">
        <f t="shared" si="60"/>
        <v>0</v>
      </c>
      <c r="CZ221" s="223">
        <f t="shared" si="60"/>
        <v>0</v>
      </c>
      <c r="DA221" s="223">
        <f t="shared" si="60"/>
        <v>0</v>
      </c>
      <c r="DB221" s="191"/>
      <c r="DC221" s="191"/>
      <c r="DD221" s="191"/>
      <c r="DE221" s="191"/>
      <c r="DF221" s="191"/>
      <c r="DG221" s="191"/>
      <c r="DH221" s="191"/>
      <c r="DI221" s="191"/>
      <c r="DJ221" s="191"/>
      <c r="DK221" s="191"/>
      <c r="DL221" s="191"/>
      <c r="DM221" s="191"/>
      <c r="DN221" s="191"/>
      <c r="DO221" s="191"/>
      <c r="DP221" s="191"/>
      <c r="DQ221" s="191"/>
      <c r="DR221" s="191"/>
      <c r="DS221" s="230">
        <f t="shared" si="53"/>
        <v>0</v>
      </c>
      <c r="DT221" s="191"/>
      <c r="DU221" s="191"/>
      <c r="DV221" s="191"/>
      <c r="DW221" s="191"/>
      <c r="DX221" s="191"/>
      <c r="DY221" s="191"/>
      <c r="DZ221" s="191"/>
      <c r="EA221" s="231">
        <f>IF($C$111=$B$112,CV$121,IF($C$111=$B$113,CV$122,IF($C$111=$B$114,CV$123,"")))</f>
        <v>0</v>
      </c>
      <c r="EB221" s="191"/>
      <c r="EC221" s="191"/>
      <c r="ED221" s="191"/>
      <c r="EE221" s="191"/>
      <c r="EF221" s="191"/>
      <c r="EG221" s="191"/>
      <c r="EH221" s="191"/>
      <c r="EI221" s="191"/>
    </row>
    <row r="222" spans="1:139" x14ac:dyDescent="0.35">
      <c r="A222" s="191">
        <f t="shared" si="51"/>
        <v>0</v>
      </c>
      <c r="B222" s="191">
        <f t="shared" si="54"/>
        <v>96</v>
      </c>
      <c r="C222" s="191"/>
      <c r="D222" s="191"/>
      <c r="E222" s="191" t="s">
        <v>397</v>
      </c>
      <c r="F222" s="191"/>
      <c r="G222" s="223">
        <f t="shared" si="64"/>
        <v>0</v>
      </c>
      <c r="H222" s="223">
        <f t="shared" si="64"/>
        <v>0</v>
      </c>
      <c r="I222" s="223">
        <f t="shared" si="64"/>
        <v>0</v>
      </c>
      <c r="J222" s="223">
        <f t="shared" si="64"/>
        <v>0</v>
      </c>
      <c r="K222" s="223">
        <f t="shared" si="64"/>
        <v>0</v>
      </c>
      <c r="L222" s="223">
        <f t="shared" si="64"/>
        <v>0</v>
      </c>
      <c r="M222" s="223">
        <f t="shared" si="64"/>
        <v>0</v>
      </c>
      <c r="N222" s="223">
        <f t="shared" si="64"/>
        <v>0</v>
      </c>
      <c r="O222" s="223">
        <f t="shared" si="64"/>
        <v>0</v>
      </c>
      <c r="P222" s="223">
        <f t="shared" si="64"/>
        <v>0</v>
      </c>
      <c r="Q222" s="223">
        <f t="shared" si="64"/>
        <v>0</v>
      </c>
      <c r="R222" s="223">
        <f t="shared" si="64"/>
        <v>0</v>
      </c>
      <c r="S222" s="223">
        <f t="shared" si="64"/>
        <v>0</v>
      </c>
      <c r="T222" s="223">
        <f t="shared" si="64"/>
        <v>0</v>
      </c>
      <c r="U222" s="223">
        <f t="shared" si="64"/>
        <v>0</v>
      </c>
      <c r="V222" s="223">
        <f t="shared" si="64"/>
        <v>0</v>
      </c>
      <c r="W222" s="223">
        <f t="shared" si="62"/>
        <v>0</v>
      </c>
      <c r="X222" s="223">
        <f t="shared" si="62"/>
        <v>0</v>
      </c>
      <c r="Y222" s="223">
        <f t="shared" si="62"/>
        <v>0</v>
      </c>
      <c r="Z222" s="223">
        <f t="shared" si="62"/>
        <v>0</v>
      </c>
      <c r="AA222" s="223">
        <f t="shared" si="62"/>
        <v>0</v>
      </c>
      <c r="AB222" s="223">
        <f t="shared" si="62"/>
        <v>0</v>
      </c>
      <c r="AC222" s="223">
        <f t="shared" si="62"/>
        <v>0</v>
      </c>
      <c r="AD222" s="223">
        <f t="shared" si="62"/>
        <v>0</v>
      </c>
      <c r="AE222" s="223">
        <f t="shared" si="62"/>
        <v>0</v>
      </c>
      <c r="AF222" s="223">
        <f t="shared" si="62"/>
        <v>0</v>
      </c>
      <c r="AG222" s="223">
        <f t="shared" si="62"/>
        <v>0</v>
      </c>
      <c r="AH222" s="223">
        <f t="shared" si="62"/>
        <v>0</v>
      </c>
      <c r="AI222" s="223">
        <f t="shared" si="62"/>
        <v>0</v>
      </c>
      <c r="AJ222" s="223">
        <f t="shared" si="62"/>
        <v>0</v>
      </c>
      <c r="AK222" s="223">
        <f t="shared" si="62"/>
        <v>0</v>
      </c>
      <c r="AL222" s="223">
        <f t="shared" si="62"/>
        <v>0</v>
      </c>
      <c r="AM222" s="223">
        <f t="shared" ref="AM222:BB237" si="69">MIN(AM$125,$A222)</f>
        <v>0</v>
      </c>
      <c r="AN222" s="223">
        <f t="shared" si="69"/>
        <v>0</v>
      </c>
      <c r="AO222" s="223">
        <f t="shared" si="69"/>
        <v>0</v>
      </c>
      <c r="AP222" s="223">
        <f t="shared" si="69"/>
        <v>0</v>
      </c>
      <c r="AQ222" s="223">
        <f t="shared" si="69"/>
        <v>0</v>
      </c>
      <c r="AR222" s="223">
        <f t="shared" si="69"/>
        <v>0</v>
      </c>
      <c r="AS222" s="223">
        <f t="shared" si="69"/>
        <v>0</v>
      </c>
      <c r="AT222" s="223">
        <f t="shared" si="69"/>
        <v>0</v>
      </c>
      <c r="AU222" s="223">
        <f t="shared" si="69"/>
        <v>0</v>
      </c>
      <c r="AV222" s="223">
        <f t="shared" si="69"/>
        <v>0</v>
      </c>
      <c r="AW222" s="223">
        <f t="shared" si="69"/>
        <v>0</v>
      </c>
      <c r="AX222" s="223">
        <f t="shared" si="69"/>
        <v>0</v>
      </c>
      <c r="AY222" s="223">
        <f t="shared" si="69"/>
        <v>0</v>
      </c>
      <c r="AZ222" s="223">
        <f t="shared" si="69"/>
        <v>0</v>
      </c>
      <c r="BA222" s="223">
        <f t="shared" si="63"/>
        <v>0</v>
      </c>
      <c r="BB222" s="223">
        <f t="shared" si="65"/>
        <v>0</v>
      </c>
      <c r="BC222" s="223">
        <f t="shared" si="65"/>
        <v>0</v>
      </c>
      <c r="BD222" s="223">
        <f t="shared" si="65"/>
        <v>0</v>
      </c>
      <c r="BE222" s="223">
        <f t="shared" si="65"/>
        <v>0</v>
      </c>
      <c r="BF222" s="223">
        <f t="shared" si="65"/>
        <v>0</v>
      </c>
      <c r="BG222" s="223">
        <f t="shared" si="65"/>
        <v>0</v>
      </c>
      <c r="BH222" s="223">
        <f t="shared" si="65"/>
        <v>0</v>
      </c>
      <c r="BI222" s="223">
        <f t="shared" si="65"/>
        <v>0</v>
      </c>
      <c r="BJ222" s="223">
        <f t="shared" si="65"/>
        <v>0</v>
      </c>
      <c r="BK222" s="238">
        <f t="shared" si="65"/>
        <v>0</v>
      </c>
      <c r="BL222" s="238">
        <f t="shared" si="65"/>
        <v>0</v>
      </c>
      <c r="BM222" s="238">
        <f t="shared" si="65"/>
        <v>0</v>
      </c>
      <c r="BN222" s="238">
        <f t="shared" si="65"/>
        <v>0</v>
      </c>
      <c r="BO222" s="234">
        <f t="shared" si="65"/>
        <v>0</v>
      </c>
      <c r="BP222" s="239">
        <f t="shared" si="65"/>
        <v>0</v>
      </c>
      <c r="BQ222" s="239">
        <f t="shared" si="66"/>
        <v>0</v>
      </c>
      <c r="BR222" s="239">
        <f t="shared" si="66"/>
        <v>0</v>
      </c>
      <c r="BS222" s="239">
        <f t="shared" si="66"/>
        <v>0</v>
      </c>
      <c r="BT222" s="239">
        <f t="shared" si="66"/>
        <v>0</v>
      </c>
      <c r="BU222" s="239">
        <f t="shared" si="66"/>
        <v>0</v>
      </c>
      <c r="BV222" s="239">
        <f t="shared" si="66"/>
        <v>0</v>
      </c>
      <c r="BW222" s="239">
        <f t="shared" si="66"/>
        <v>0</v>
      </c>
      <c r="BX222" s="239">
        <f t="shared" si="66"/>
        <v>0</v>
      </c>
      <c r="BY222" s="244">
        <f t="shared" si="66"/>
        <v>0</v>
      </c>
      <c r="BZ222" s="244">
        <f t="shared" si="66"/>
        <v>0</v>
      </c>
      <c r="CA222" s="242">
        <f t="shared" si="66"/>
        <v>0</v>
      </c>
      <c r="CB222" s="242">
        <f t="shared" si="66"/>
        <v>0</v>
      </c>
      <c r="CC222" s="241">
        <f t="shared" si="66"/>
        <v>0</v>
      </c>
      <c r="CD222" s="241">
        <f t="shared" si="66"/>
        <v>0</v>
      </c>
      <c r="CE222" s="241">
        <f t="shared" si="66"/>
        <v>0</v>
      </c>
      <c r="CF222" s="241">
        <f t="shared" si="66"/>
        <v>0</v>
      </c>
      <c r="CG222" s="243">
        <f t="shared" si="67"/>
        <v>0</v>
      </c>
      <c r="CH222" s="243">
        <f t="shared" si="67"/>
        <v>0</v>
      </c>
      <c r="CI222" s="243">
        <f t="shared" si="67"/>
        <v>0</v>
      </c>
      <c r="CJ222" s="243">
        <f t="shared" si="67"/>
        <v>0</v>
      </c>
      <c r="CK222" s="243">
        <f t="shared" si="67"/>
        <v>0</v>
      </c>
      <c r="CL222" s="243">
        <f t="shared" si="67"/>
        <v>0</v>
      </c>
      <c r="CM222" s="243">
        <f t="shared" si="67"/>
        <v>0</v>
      </c>
      <c r="CN222" s="241">
        <f t="shared" si="67"/>
        <v>0</v>
      </c>
      <c r="CO222" s="241">
        <f t="shared" si="67"/>
        <v>0</v>
      </c>
      <c r="CP222" s="241">
        <f t="shared" si="67"/>
        <v>0</v>
      </c>
      <c r="CQ222" s="241">
        <f t="shared" si="67"/>
        <v>0</v>
      </c>
      <c r="CR222" s="241">
        <f t="shared" si="67"/>
        <v>0</v>
      </c>
      <c r="CS222" s="241">
        <f t="shared" si="67"/>
        <v>0</v>
      </c>
      <c r="CT222" s="241">
        <f t="shared" si="67"/>
        <v>0</v>
      </c>
      <c r="CU222" s="241">
        <f t="shared" si="67"/>
        <v>0</v>
      </c>
      <c r="CV222" s="232">
        <f t="shared" si="67"/>
        <v>0</v>
      </c>
      <c r="CW222" s="232">
        <f t="shared" si="68"/>
        <v>0</v>
      </c>
      <c r="CX222" s="223">
        <f t="shared" si="60"/>
        <v>0</v>
      </c>
      <c r="CY222" s="223">
        <f t="shared" si="60"/>
        <v>0</v>
      </c>
      <c r="CZ222" s="223">
        <f t="shared" si="60"/>
        <v>0</v>
      </c>
      <c r="DA222" s="223">
        <f t="shared" si="60"/>
        <v>0</v>
      </c>
      <c r="DB222" s="191"/>
      <c r="DC222" s="191"/>
      <c r="DD222" s="191"/>
      <c r="DE222" s="191"/>
      <c r="DF222" s="191"/>
      <c r="DG222" s="191"/>
      <c r="DH222" s="191"/>
      <c r="DI222" s="191"/>
      <c r="DJ222" s="191"/>
      <c r="DK222" s="191"/>
      <c r="DL222" s="191"/>
      <c r="DM222" s="191"/>
      <c r="DN222" s="191"/>
      <c r="DO222" s="191"/>
      <c r="DP222" s="191"/>
      <c r="DQ222" s="191"/>
      <c r="DR222" s="191"/>
      <c r="DS222" s="230">
        <f t="shared" si="53"/>
        <v>0</v>
      </c>
      <c r="DT222" s="191"/>
      <c r="DU222" s="191"/>
      <c r="DV222" s="191"/>
      <c r="DW222" s="191"/>
      <c r="DX222" s="191"/>
      <c r="DY222" s="191"/>
      <c r="DZ222" s="191"/>
      <c r="EA222" s="231">
        <f>IF($C$111=$B$112,CW$121,IF($C$111=$B$113,CW$122,IF($C$111=$B$114,CW$123,"")))</f>
        <v>0</v>
      </c>
      <c r="EB222" s="191"/>
      <c r="EC222" s="191"/>
      <c r="ED222" s="191"/>
      <c r="EE222" s="191"/>
      <c r="EF222" s="191"/>
      <c r="EG222" s="191"/>
      <c r="EH222" s="191"/>
      <c r="EI222" s="191"/>
    </row>
    <row r="223" spans="1:139" x14ac:dyDescent="0.35">
      <c r="A223" s="191">
        <f t="shared" si="51"/>
        <v>0</v>
      </c>
      <c r="B223" s="191">
        <f t="shared" si="54"/>
        <v>97</v>
      </c>
      <c r="C223" s="191"/>
      <c r="D223" s="191"/>
      <c r="E223" s="191" t="s">
        <v>399</v>
      </c>
      <c r="F223" s="191"/>
      <c r="G223" s="223">
        <f t="shared" si="64"/>
        <v>0</v>
      </c>
      <c r="H223" s="223">
        <f t="shared" si="64"/>
        <v>0</v>
      </c>
      <c r="I223" s="223">
        <f t="shared" si="64"/>
        <v>0</v>
      </c>
      <c r="J223" s="223">
        <f t="shared" si="64"/>
        <v>0</v>
      </c>
      <c r="K223" s="223">
        <f t="shared" si="64"/>
        <v>0</v>
      </c>
      <c r="L223" s="223">
        <f t="shared" si="64"/>
        <v>0</v>
      </c>
      <c r="M223" s="223">
        <f t="shared" si="64"/>
        <v>0</v>
      </c>
      <c r="N223" s="223">
        <f t="shared" si="64"/>
        <v>0</v>
      </c>
      <c r="O223" s="223">
        <f t="shared" si="64"/>
        <v>0</v>
      </c>
      <c r="P223" s="223">
        <f t="shared" si="64"/>
        <v>0</v>
      </c>
      <c r="Q223" s="223">
        <f t="shared" si="64"/>
        <v>0</v>
      </c>
      <c r="R223" s="223">
        <f t="shared" si="64"/>
        <v>0</v>
      </c>
      <c r="S223" s="223">
        <f t="shared" si="64"/>
        <v>0</v>
      </c>
      <c r="T223" s="223">
        <f t="shared" si="64"/>
        <v>0</v>
      </c>
      <c r="U223" s="223">
        <f t="shared" si="64"/>
        <v>0</v>
      </c>
      <c r="V223" s="223">
        <f t="shared" ref="V223:AK237" si="70">MIN(V$125,$A223)</f>
        <v>0</v>
      </c>
      <c r="W223" s="223">
        <f t="shared" si="70"/>
        <v>0</v>
      </c>
      <c r="X223" s="223">
        <f t="shared" si="70"/>
        <v>0</v>
      </c>
      <c r="Y223" s="223">
        <f t="shared" si="70"/>
        <v>0</v>
      </c>
      <c r="Z223" s="223">
        <f t="shared" si="70"/>
        <v>0</v>
      </c>
      <c r="AA223" s="223">
        <f t="shared" si="70"/>
        <v>0</v>
      </c>
      <c r="AB223" s="223">
        <f t="shared" si="70"/>
        <v>0</v>
      </c>
      <c r="AC223" s="223">
        <f t="shared" si="70"/>
        <v>0</v>
      </c>
      <c r="AD223" s="223">
        <f t="shared" si="70"/>
        <v>0</v>
      </c>
      <c r="AE223" s="223">
        <f t="shared" si="70"/>
        <v>0</v>
      </c>
      <c r="AF223" s="223">
        <f t="shared" si="70"/>
        <v>0</v>
      </c>
      <c r="AG223" s="223">
        <f t="shared" si="70"/>
        <v>0</v>
      </c>
      <c r="AH223" s="223">
        <f t="shared" si="70"/>
        <v>0</v>
      </c>
      <c r="AI223" s="223">
        <f t="shared" si="70"/>
        <v>0</v>
      </c>
      <c r="AJ223" s="223">
        <f t="shared" si="70"/>
        <v>0</v>
      </c>
      <c r="AK223" s="223">
        <f t="shared" si="70"/>
        <v>0</v>
      </c>
      <c r="AL223" s="223">
        <f t="shared" ref="AL223:AL237" si="71">MIN(AL$125,$A223)</f>
        <v>0</v>
      </c>
      <c r="AM223" s="223">
        <f t="shared" si="69"/>
        <v>0</v>
      </c>
      <c r="AN223" s="223">
        <f t="shared" si="69"/>
        <v>0</v>
      </c>
      <c r="AO223" s="223">
        <f t="shared" si="69"/>
        <v>0</v>
      </c>
      <c r="AP223" s="223">
        <f t="shared" si="69"/>
        <v>0</v>
      </c>
      <c r="AQ223" s="223">
        <f t="shared" si="69"/>
        <v>0</v>
      </c>
      <c r="AR223" s="223">
        <f t="shared" si="69"/>
        <v>0</v>
      </c>
      <c r="AS223" s="223">
        <f t="shared" si="69"/>
        <v>0</v>
      </c>
      <c r="AT223" s="223">
        <f t="shared" si="69"/>
        <v>0</v>
      </c>
      <c r="AU223" s="223">
        <f t="shared" si="69"/>
        <v>0</v>
      </c>
      <c r="AV223" s="223">
        <f t="shared" si="69"/>
        <v>0</v>
      </c>
      <c r="AW223" s="223">
        <f t="shared" si="69"/>
        <v>0</v>
      </c>
      <c r="AX223" s="223">
        <f t="shared" si="69"/>
        <v>0</v>
      </c>
      <c r="AY223" s="223">
        <f t="shared" si="69"/>
        <v>0</v>
      </c>
      <c r="AZ223" s="223">
        <f t="shared" si="69"/>
        <v>0</v>
      </c>
      <c r="BA223" s="223">
        <f t="shared" si="69"/>
        <v>0</v>
      </c>
      <c r="BB223" s="223">
        <f t="shared" si="69"/>
        <v>0</v>
      </c>
      <c r="BC223" s="223">
        <f t="shared" ref="BC223:BR237" si="72">MIN(BC$125,$A223)</f>
        <v>0</v>
      </c>
      <c r="BD223" s="223">
        <f t="shared" si="72"/>
        <v>0</v>
      </c>
      <c r="BE223" s="223">
        <f t="shared" si="72"/>
        <v>0</v>
      </c>
      <c r="BF223" s="223">
        <f t="shared" si="72"/>
        <v>0</v>
      </c>
      <c r="BG223" s="223">
        <f t="shared" si="72"/>
        <v>0</v>
      </c>
      <c r="BH223" s="223">
        <f t="shared" si="72"/>
        <v>0</v>
      </c>
      <c r="BI223" s="223">
        <f t="shared" si="72"/>
        <v>0</v>
      </c>
      <c r="BJ223" s="223">
        <f t="shared" si="72"/>
        <v>0</v>
      </c>
      <c r="BK223" s="238">
        <f t="shared" si="72"/>
        <v>0</v>
      </c>
      <c r="BL223" s="238">
        <f t="shared" si="72"/>
        <v>0</v>
      </c>
      <c r="BM223" s="238">
        <f t="shared" si="72"/>
        <v>0</v>
      </c>
      <c r="BN223" s="238">
        <f t="shared" si="72"/>
        <v>0</v>
      </c>
      <c r="BO223" s="234">
        <f t="shared" si="72"/>
        <v>0</v>
      </c>
      <c r="BP223" s="234">
        <f t="shared" si="72"/>
        <v>0</v>
      </c>
      <c r="BQ223" s="239">
        <f t="shared" si="66"/>
        <v>0</v>
      </c>
      <c r="BR223" s="239">
        <f t="shared" si="66"/>
        <v>0</v>
      </c>
      <c r="BS223" s="239">
        <f t="shared" si="66"/>
        <v>0</v>
      </c>
      <c r="BT223" s="239">
        <f t="shared" si="66"/>
        <v>0</v>
      </c>
      <c r="BU223" s="239">
        <f t="shared" si="66"/>
        <v>0</v>
      </c>
      <c r="BV223" s="239">
        <f t="shared" si="66"/>
        <v>0</v>
      </c>
      <c r="BW223" s="239">
        <f t="shared" si="66"/>
        <v>0</v>
      </c>
      <c r="BX223" s="239">
        <f t="shared" si="66"/>
        <v>0</v>
      </c>
      <c r="BY223" s="239">
        <f t="shared" si="66"/>
        <v>0</v>
      </c>
      <c r="BZ223" s="244">
        <f t="shared" si="66"/>
        <v>0</v>
      </c>
      <c r="CA223" s="244">
        <f t="shared" si="66"/>
        <v>0</v>
      </c>
      <c r="CB223" s="242">
        <f t="shared" si="66"/>
        <v>0</v>
      </c>
      <c r="CC223" s="242">
        <f t="shared" si="66"/>
        <v>0</v>
      </c>
      <c r="CD223" s="242">
        <f t="shared" si="66"/>
        <v>0</v>
      </c>
      <c r="CE223" s="241">
        <f t="shared" si="66"/>
        <v>0</v>
      </c>
      <c r="CF223" s="241">
        <f t="shared" si="66"/>
        <v>0</v>
      </c>
      <c r="CG223" s="241">
        <f t="shared" si="67"/>
        <v>0</v>
      </c>
      <c r="CH223" s="242">
        <f t="shared" si="67"/>
        <v>0</v>
      </c>
      <c r="CI223" s="242">
        <f t="shared" si="67"/>
        <v>0</v>
      </c>
      <c r="CJ223" s="243">
        <f t="shared" si="67"/>
        <v>0</v>
      </c>
      <c r="CK223" s="243">
        <f t="shared" si="67"/>
        <v>0</v>
      </c>
      <c r="CL223" s="242">
        <f t="shared" si="67"/>
        <v>0</v>
      </c>
      <c r="CM223" s="242">
        <f t="shared" si="67"/>
        <v>0</v>
      </c>
      <c r="CN223" s="242">
        <f t="shared" si="67"/>
        <v>0</v>
      </c>
      <c r="CO223" s="242">
        <f t="shared" si="67"/>
        <v>0</v>
      </c>
      <c r="CP223" s="242">
        <f t="shared" si="67"/>
        <v>0</v>
      </c>
      <c r="CQ223" s="242">
        <f t="shared" si="67"/>
        <v>0</v>
      </c>
      <c r="CR223" s="242">
        <f t="shared" si="67"/>
        <v>0</v>
      </c>
      <c r="CS223" s="241">
        <f t="shared" si="67"/>
        <v>0</v>
      </c>
      <c r="CT223" s="241">
        <f t="shared" si="67"/>
        <v>0</v>
      </c>
      <c r="CU223" s="241">
        <f t="shared" si="67"/>
        <v>0</v>
      </c>
      <c r="CV223" s="241">
        <f t="shared" si="67"/>
        <v>0</v>
      </c>
      <c r="CW223" s="241">
        <f t="shared" si="68"/>
        <v>0</v>
      </c>
      <c r="CX223" s="223">
        <f t="shared" si="60"/>
        <v>0</v>
      </c>
      <c r="CY223" s="223">
        <f t="shared" si="60"/>
        <v>0</v>
      </c>
      <c r="CZ223" s="223">
        <f t="shared" si="60"/>
        <v>0</v>
      </c>
      <c r="DA223" s="223">
        <f t="shared" si="60"/>
        <v>0</v>
      </c>
      <c r="DB223" s="191"/>
      <c r="DC223" s="191"/>
      <c r="DD223" s="191"/>
      <c r="DE223" s="191"/>
      <c r="DF223" s="191"/>
      <c r="DG223" s="191"/>
      <c r="DH223" s="191"/>
      <c r="DI223" s="191"/>
      <c r="DJ223" s="191"/>
      <c r="DK223" s="191"/>
      <c r="DL223" s="191"/>
      <c r="DM223" s="191"/>
      <c r="DN223" s="191"/>
      <c r="DO223" s="191"/>
      <c r="DP223" s="191"/>
      <c r="DQ223" s="191"/>
      <c r="DR223" s="191"/>
      <c r="DS223" s="230">
        <f t="shared" si="53"/>
        <v>0</v>
      </c>
      <c r="DT223" s="191"/>
      <c r="DU223" s="191"/>
      <c r="DV223" s="191"/>
      <c r="DW223" s="191"/>
      <c r="DX223" s="191"/>
      <c r="DY223" s="191"/>
      <c r="DZ223" s="191"/>
      <c r="EA223" s="231">
        <f>IF($C$111=$B$112,CX$121,IF($C$111=$B$113,CX$122,IF($C$111=$B$114,CX$123,"")))</f>
        <v>0</v>
      </c>
      <c r="EB223" s="191"/>
      <c r="EC223" s="191"/>
      <c r="ED223" s="191"/>
      <c r="EE223" s="191"/>
      <c r="EF223" s="191"/>
      <c r="EG223" s="191"/>
      <c r="EH223" s="191"/>
      <c r="EI223" s="191"/>
    </row>
    <row r="224" spans="1:139" x14ac:dyDescent="0.35">
      <c r="A224" s="191">
        <f t="shared" si="51"/>
        <v>0</v>
      </c>
      <c r="B224" s="191">
        <f t="shared" si="54"/>
        <v>98</v>
      </c>
      <c r="C224" s="191"/>
      <c r="D224" s="191"/>
      <c r="E224" s="191" t="s">
        <v>401</v>
      </c>
      <c r="F224" s="191"/>
      <c r="G224" s="223">
        <f t="shared" ref="G224:U237" si="73">MIN(G$125,$A224)</f>
        <v>0</v>
      </c>
      <c r="H224" s="223">
        <f t="shared" si="73"/>
        <v>0</v>
      </c>
      <c r="I224" s="223">
        <f t="shared" si="73"/>
        <v>0</v>
      </c>
      <c r="J224" s="223">
        <f t="shared" si="73"/>
        <v>0</v>
      </c>
      <c r="K224" s="223">
        <f t="shared" si="73"/>
        <v>0</v>
      </c>
      <c r="L224" s="223">
        <f t="shared" si="73"/>
        <v>0</v>
      </c>
      <c r="M224" s="223">
        <f t="shared" si="73"/>
        <v>0</v>
      </c>
      <c r="N224" s="223">
        <f t="shared" si="73"/>
        <v>0</v>
      </c>
      <c r="O224" s="223">
        <f t="shared" si="73"/>
        <v>0</v>
      </c>
      <c r="P224" s="223">
        <f t="shared" si="73"/>
        <v>0</v>
      </c>
      <c r="Q224" s="223">
        <f t="shared" si="73"/>
        <v>0</v>
      </c>
      <c r="R224" s="223">
        <f t="shared" si="73"/>
        <v>0</v>
      </c>
      <c r="S224" s="223">
        <f t="shared" si="73"/>
        <v>0</v>
      </c>
      <c r="T224" s="223">
        <f t="shared" si="73"/>
        <v>0</v>
      </c>
      <c r="U224" s="223">
        <f t="shared" si="73"/>
        <v>0</v>
      </c>
      <c r="V224" s="223">
        <f t="shared" si="70"/>
        <v>0</v>
      </c>
      <c r="W224" s="223">
        <f t="shared" si="70"/>
        <v>0</v>
      </c>
      <c r="X224" s="223">
        <f t="shared" si="70"/>
        <v>0</v>
      </c>
      <c r="Y224" s="223">
        <f t="shared" si="70"/>
        <v>0</v>
      </c>
      <c r="Z224" s="223">
        <f t="shared" si="70"/>
        <v>0</v>
      </c>
      <c r="AA224" s="223">
        <f t="shared" si="70"/>
        <v>0</v>
      </c>
      <c r="AB224" s="223">
        <f t="shared" si="70"/>
        <v>0</v>
      </c>
      <c r="AC224" s="223">
        <f t="shared" si="70"/>
        <v>0</v>
      </c>
      <c r="AD224" s="223">
        <f t="shared" si="70"/>
        <v>0</v>
      </c>
      <c r="AE224" s="223">
        <f t="shared" si="70"/>
        <v>0</v>
      </c>
      <c r="AF224" s="223">
        <f t="shared" si="70"/>
        <v>0</v>
      </c>
      <c r="AG224" s="223">
        <f t="shared" si="70"/>
        <v>0</v>
      </c>
      <c r="AH224" s="223">
        <f t="shared" si="70"/>
        <v>0</v>
      </c>
      <c r="AI224" s="223">
        <f t="shared" si="70"/>
        <v>0</v>
      </c>
      <c r="AJ224" s="223">
        <f t="shared" si="70"/>
        <v>0</v>
      </c>
      <c r="AK224" s="223">
        <f t="shared" si="70"/>
        <v>0</v>
      </c>
      <c r="AL224" s="223">
        <f t="shared" si="71"/>
        <v>0</v>
      </c>
      <c r="AM224" s="223">
        <f t="shared" si="69"/>
        <v>0</v>
      </c>
      <c r="AN224" s="223">
        <f t="shared" si="69"/>
        <v>0</v>
      </c>
      <c r="AO224" s="223">
        <f t="shared" si="69"/>
        <v>0</v>
      </c>
      <c r="AP224" s="223">
        <f t="shared" si="69"/>
        <v>0</v>
      </c>
      <c r="AQ224" s="223">
        <f t="shared" si="69"/>
        <v>0</v>
      </c>
      <c r="AR224" s="223">
        <f t="shared" si="69"/>
        <v>0</v>
      </c>
      <c r="AS224" s="223">
        <f t="shared" si="69"/>
        <v>0</v>
      </c>
      <c r="AT224" s="223">
        <f t="shared" si="69"/>
        <v>0</v>
      </c>
      <c r="AU224" s="223">
        <f t="shared" si="69"/>
        <v>0</v>
      </c>
      <c r="AV224" s="223">
        <f t="shared" si="69"/>
        <v>0</v>
      </c>
      <c r="AW224" s="223">
        <f t="shared" si="69"/>
        <v>0</v>
      </c>
      <c r="AX224" s="223">
        <f t="shared" si="69"/>
        <v>0</v>
      </c>
      <c r="AY224" s="223">
        <f t="shared" si="69"/>
        <v>0</v>
      </c>
      <c r="AZ224" s="223">
        <f t="shared" si="69"/>
        <v>0</v>
      </c>
      <c r="BA224" s="223">
        <f t="shared" si="69"/>
        <v>0</v>
      </c>
      <c r="BB224" s="223">
        <f t="shared" si="69"/>
        <v>0</v>
      </c>
      <c r="BC224" s="223">
        <f t="shared" si="72"/>
        <v>0</v>
      </c>
      <c r="BD224" s="223">
        <f t="shared" si="72"/>
        <v>0</v>
      </c>
      <c r="BE224" s="223">
        <f t="shared" si="72"/>
        <v>0</v>
      </c>
      <c r="BF224" s="223">
        <f t="shared" si="72"/>
        <v>0</v>
      </c>
      <c r="BG224" s="223">
        <f t="shared" si="72"/>
        <v>0</v>
      </c>
      <c r="BH224" s="223">
        <f t="shared" si="72"/>
        <v>0</v>
      </c>
      <c r="BI224" s="223">
        <f t="shared" si="72"/>
        <v>0</v>
      </c>
      <c r="BJ224" s="223">
        <f t="shared" si="72"/>
        <v>0</v>
      </c>
      <c r="BK224" s="229">
        <f t="shared" si="72"/>
        <v>0</v>
      </c>
      <c r="BL224" s="223">
        <f t="shared" si="72"/>
        <v>0</v>
      </c>
      <c r="BM224" s="223">
        <f t="shared" si="72"/>
        <v>0</v>
      </c>
      <c r="BN224" s="223">
        <f t="shared" si="72"/>
        <v>0</v>
      </c>
      <c r="BO224" s="238">
        <f t="shared" si="72"/>
        <v>0</v>
      </c>
      <c r="BP224" s="234">
        <f t="shared" si="72"/>
        <v>0</v>
      </c>
      <c r="BQ224" s="239">
        <f t="shared" si="66"/>
        <v>0</v>
      </c>
      <c r="BR224" s="239">
        <f t="shared" si="66"/>
        <v>0</v>
      </c>
      <c r="BS224" s="239">
        <f t="shared" si="66"/>
        <v>0</v>
      </c>
      <c r="BT224" s="239">
        <f t="shared" si="66"/>
        <v>0</v>
      </c>
      <c r="BU224" s="239">
        <f t="shared" si="66"/>
        <v>0</v>
      </c>
      <c r="BV224" s="239">
        <f t="shared" si="66"/>
        <v>0</v>
      </c>
      <c r="BW224" s="239">
        <f t="shared" si="66"/>
        <v>0</v>
      </c>
      <c r="BX224" s="239">
        <f t="shared" si="66"/>
        <v>0</v>
      </c>
      <c r="BY224" s="239">
        <f t="shared" si="66"/>
        <v>0</v>
      </c>
      <c r="BZ224" s="244">
        <f t="shared" si="66"/>
        <v>0</v>
      </c>
      <c r="CA224" s="244">
        <f t="shared" si="66"/>
        <v>0</v>
      </c>
      <c r="CB224" s="244">
        <f t="shared" si="66"/>
        <v>0</v>
      </c>
      <c r="CC224" s="242">
        <f t="shared" si="66"/>
        <v>0</v>
      </c>
      <c r="CD224" s="242">
        <f t="shared" si="66"/>
        <v>0</v>
      </c>
      <c r="CE224" s="242">
        <f t="shared" si="66"/>
        <v>0</v>
      </c>
      <c r="CF224" s="241">
        <f t="shared" si="66"/>
        <v>0</v>
      </c>
      <c r="CG224" s="241">
        <f t="shared" si="67"/>
        <v>0</v>
      </c>
      <c r="CH224" s="241">
        <f t="shared" si="67"/>
        <v>0</v>
      </c>
      <c r="CI224" s="242">
        <f t="shared" si="67"/>
        <v>0</v>
      </c>
      <c r="CJ224" s="242">
        <f t="shared" si="67"/>
        <v>0</v>
      </c>
      <c r="CK224" s="242">
        <f t="shared" si="67"/>
        <v>0</v>
      </c>
      <c r="CL224" s="242">
        <f t="shared" si="67"/>
        <v>0</v>
      </c>
      <c r="CM224" s="242">
        <f t="shared" si="67"/>
        <v>0</v>
      </c>
      <c r="CN224" s="242">
        <f t="shared" si="67"/>
        <v>0</v>
      </c>
      <c r="CO224" s="242">
        <f t="shared" si="67"/>
        <v>0</v>
      </c>
      <c r="CP224" s="242">
        <f t="shared" si="67"/>
        <v>0</v>
      </c>
      <c r="CQ224" s="242">
        <f t="shared" si="67"/>
        <v>0</v>
      </c>
      <c r="CR224" s="242">
        <f t="shared" si="67"/>
        <v>0</v>
      </c>
      <c r="CS224" s="242">
        <f t="shared" si="67"/>
        <v>0</v>
      </c>
      <c r="CT224" s="241">
        <f t="shared" si="67"/>
        <v>0</v>
      </c>
      <c r="CU224" s="241">
        <f t="shared" si="67"/>
        <v>0</v>
      </c>
      <c r="CV224" s="241">
        <f t="shared" si="67"/>
        <v>0</v>
      </c>
      <c r="CW224" s="241">
        <f t="shared" si="68"/>
        <v>0</v>
      </c>
      <c r="CX224" s="223">
        <f t="shared" si="60"/>
        <v>0</v>
      </c>
      <c r="CY224" s="223">
        <f t="shared" si="60"/>
        <v>0</v>
      </c>
      <c r="CZ224" s="223">
        <f t="shared" si="60"/>
        <v>0</v>
      </c>
      <c r="DA224" s="223">
        <f t="shared" si="60"/>
        <v>0</v>
      </c>
      <c r="DB224" s="191"/>
      <c r="DC224" s="191"/>
      <c r="DD224" s="191"/>
      <c r="DE224" s="191"/>
      <c r="DF224" s="191"/>
      <c r="DG224" s="191"/>
      <c r="DH224" s="191"/>
      <c r="DI224" s="191"/>
      <c r="DJ224" s="191"/>
      <c r="DK224" s="191"/>
      <c r="DL224" s="191"/>
      <c r="DM224" s="191"/>
      <c r="DN224" s="191"/>
      <c r="DO224" s="191"/>
      <c r="DP224" s="191"/>
      <c r="DQ224" s="191"/>
      <c r="DR224" s="191"/>
      <c r="DS224" s="230">
        <f t="shared" ref="DS224:DS237" si="74">IF($C$111=$B$112,C223,IF($C$111=$B$113,D223,IF($C$111=$B$114,E223,"")))</f>
        <v>0</v>
      </c>
      <c r="DT224" s="191"/>
      <c r="DU224" s="191"/>
      <c r="DV224" s="191"/>
      <c r="DW224" s="191"/>
      <c r="DX224" s="191"/>
      <c r="DY224" s="191"/>
      <c r="DZ224" s="191"/>
      <c r="EA224" s="231">
        <f>IF($C$111=$B$112,CY$121,IF($C$111=$B$113,CY$122,IF($C$111=$B$114,CY$123,"")))</f>
        <v>0</v>
      </c>
      <c r="EB224" s="191"/>
      <c r="EC224" s="191"/>
      <c r="ED224" s="191"/>
      <c r="EE224" s="191"/>
      <c r="EF224" s="191"/>
      <c r="EG224" s="191"/>
      <c r="EH224" s="191"/>
      <c r="EI224" s="191"/>
    </row>
    <row r="225" spans="1:139" x14ac:dyDescent="0.35">
      <c r="A225" s="191">
        <f t="shared" si="51"/>
        <v>0</v>
      </c>
      <c r="B225" s="191">
        <f t="shared" si="54"/>
        <v>99</v>
      </c>
      <c r="C225" s="191"/>
      <c r="D225" s="191"/>
      <c r="E225" s="191" t="s">
        <v>406</v>
      </c>
      <c r="F225" s="191"/>
      <c r="G225" s="223">
        <f t="shared" si="73"/>
        <v>0</v>
      </c>
      <c r="H225" s="223">
        <f t="shared" si="73"/>
        <v>0</v>
      </c>
      <c r="I225" s="223">
        <f t="shared" si="73"/>
        <v>0</v>
      </c>
      <c r="J225" s="223">
        <f t="shared" si="73"/>
        <v>0</v>
      </c>
      <c r="K225" s="223">
        <f t="shared" si="73"/>
        <v>0</v>
      </c>
      <c r="L225" s="223">
        <f t="shared" si="73"/>
        <v>0</v>
      </c>
      <c r="M225" s="223">
        <f t="shared" si="73"/>
        <v>0</v>
      </c>
      <c r="N225" s="223">
        <f t="shared" si="73"/>
        <v>0</v>
      </c>
      <c r="O225" s="223">
        <f t="shared" si="73"/>
        <v>0</v>
      </c>
      <c r="P225" s="223">
        <f t="shared" si="73"/>
        <v>0</v>
      </c>
      <c r="Q225" s="223">
        <f t="shared" si="73"/>
        <v>0</v>
      </c>
      <c r="R225" s="223">
        <f t="shared" si="73"/>
        <v>0</v>
      </c>
      <c r="S225" s="223">
        <f t="shared" si="73"/>
        <v>0</v>
      </c>
      <c r="T225" s="223">
        <f t="shared" si="73"/>
        <v>0</v>
      </c>
      <c r="U225" s="223">
        <f t="shared" si="73"/>
        <v>0</v>
      </c>
      <c r="V225" s="223">
        <f t="shared" si="70"/>
        <v>0</v>
      </c>
      <c r="W225" s="223">
        <f t="shared" si="70"/>
        <v>0</v>
      </c>
      <c r="X225" s="223">
        <f t="shared" si="70"/>
        <v>0</v>
      </c>
      <c r="Y225" s="223">
        <f t="shared" si="70"/>
        <v>0</v>
      </c>
      <c r="Z225" s="223">
        <f t="shared" si="70"/>
        <v>0</v>
      </c>
      <c r="AA225" s="223">
        <f t="shared" si="70"/>
        <v>0</v>
      </c>
      <c r="AB225" s="223">
        <f t="shared" si="70"/>
        <v>0</v>
      </c>
      <c r="AC225" s="223">
        <f t="shared" si="70"/>
        <v>0</v>
      </c>
      <c r="AD225" s="223">
        <f t="shared" si="70"/>
        <v>0</v>
      </c>
      <c r="AE225" s="223">
        <f t="shared" si="70"/>
        <v>0</v>
      </c>
      <c r="AF225" s="223">
        <f t="shared" si="70"/>
        <v>0</v>
      </c>
      <c r="AG225" s="223">
        <f t="shared" si="70"/>
        <v>0</v>
      </c>
      <c r="AH225" s="223">
        <f t="shared" si="70"/>
        <v>0</v>
      </c>
      <c r="AI225" s="223">
        <f t="shared" si="70"/>
        <v>0</v>
      </c>
      <c r="AJ225" s="223">
        <f t="shared" si="70"/>
        <v>0</v>
      </c>
      <c r="AK225" s="223">
        <f t="shared" si="70"/>
        <v>0</v>
      </c>
      <c r="AL225" s="223">
        <f t="shared" si="71"/>
        <v>0</v>
      </c>
      <c r="AM225" s="223">
        <f t="shared" si="69"/>
        <v>0</v>
      </c>
      <c r="AN225" s="223">
        <f t="shared" si="69"/>
        <v>0</v>
      </c>
      <c r="AO225" s="223">
        <f t="shared" si="69"/>
        <v>0</v>
      </c>
      <c r="AP225" s="223">
        <f t="shared" si="69"/>
        <v>0</v>
      </c>
      <c r="AQ225" s="223">
        <f t="shared" si="69"/>
        <v>0</v>
      </c>
      <c r="AR225" s="223">
        <f t="shared" si="69"/>
        <v>0</v>
      </c>
      <c r="AS225" s="223">
        <f t="shared" si="69"/>
        <v>0</v>
      </c>
      <c r="AT225" s="223">
        <f t="shared" si="69"/>
        <v>0</v>
      </c>
      <c r="AU225" s="223">
        <f t="shared" si="69"/>
        <v>0</v>
      </c>
      <c r="AV225" s="223">
        <f t="shared" si="69"/>
        <v>0</v>
      </c>
      <c r="AW225" s="223">
        <f t="shared" si="69"/>
        <v>0</v>
      </c>
      <c r="AX225" s="223">
        <f t="shared" si="69"/>
        <v>0</v>
      </c>
      <c r="AY225" s="223">
        <f t="shared" si="69"/>
        <v>0</v>
      </c>
      <c r="AZ225" s="223">
        <f t="shared" si="69"/>
        <v>0</v>
      </c>
      <c r="BA225" s="223">
        <f t="shared" si="69"/>
        <v>0</v>
      </c>
      <c r="BB225" s="223">
        <f t="shared" si="69"/>
        <v>0</v>
      </c>
      <c r="BC225" s="223">
        <f t="shared" si="72"/>
        <v>0</v>
      </c>
      <c r="BD225" s="223">
        <f t="shared" si="72"/>
        <v>0</v>
      </c>
      <c r="BE225" s="223">
        <f t="shared" si="72"/>
        <v>0</v>
      </c>
      <c r="BF225" s="223">
        <f t="shared" si="72"/>
        <v>0</v>
      </c>
      <c r="BG225" s="223">
        <f t="shared" si="72"/>
        <v>0</v>
      </c>
      <c r="BH225" s="223">
        <f t="shared" si="72"/>
        <v>0</v>
      </c>
      <c r="BI225" s="223">
        <f t="shared" si="72"/>
        <v>0</v>
      </c>
      <c r="BJ225" s="223">
        <f t="shared" si="72"/>
        <v>0</v>
      </c>
      <c r="BK225" s="223">
        <f t="shared" si="72"/>
        <v>0</v>
      </c>
      <c r="BL225" s="223">
        <f t="shared" si="72"/>
        <v>0</v>
      </c>
      <c r="BM225" s="223">
        <f t="shared" si="72"/>
        <v>0</v>
      </c>
      <c r="BN225" s="223">
        <f t="shared" si="72"/>
        <v>0</v>
      </c>
      <c r="BO225" s="223">
        <f t="shared" si="72"/>
        <v>0</v>
      </c>
      <c r="BP225" s="238">
        <f t="shared" si="72"/>
        <v>0</v>
      </c>
      <c r="BQ225" s="238">
        <f t="shared" si="66"/>
        <v>0</v>
      </c>
      <c r="BR225" s="234">
        <f t="shared" si="66"/>
        <v>0</v>
      </c>
      <c r="BS225" s="234">
        <f t="shared" si="66"/>
        <v>0</v>
      </c>
      <c r="BT225" s="239">
        <f t="shared" si="66"/>
        <v>0</v>
      </c>
      <c r="BU225" s="239">
        <f t="shared" si="66"/>
        <v>0</v>
      </c>
      <c r="BV225" s="239">
        <f t="shared" si="66"/>
        <v>0</v>
      </c>
      <c r="BW225" s="239">
        <f t="shared" si="66"/>
        <v>0</v>
      </c>
      <c r="BX225" s="239">
        <f t="shared" si="66"/>
        <v>0</v>
      </c>
      <c r="BY225" s="239">
        <f t="shared" si="66"/>
        <v>0</v>
      </c>
      <c r="BZ225" s="244">
        <f t="shared" si="66"/>
        <v>0</v>
      </c>
      <c r="CA225" s="244">
        <f t="shared" si="66"/>
        <v>0</v>
      </c>
      <c r="CB225" s="244">
        <f t="shared" si="66"/>
        <v>0</v>
      </c>
      <c r="CC225" s="242">
        <f t="shared" si="66"/>
        <v>0</v>
      </c>
      <c r="CD225" s="242">
        <f t="shared" si="66"/>
        <v>0</v>
      </c>
      <c r="CE225" s="242">
        <f t="shared" si="66"/>
        <v>0</v>
      </c>
      <c r="CF225" s="242">
        <f t="shared" si="66"/>
        <v>0</v>
      </c>
      <c r="CG225" s="241">
        <f t="shared" si="67"/>
        <v>0</v>
      </c>
      <c r="CH225" s="241">
        <f t="shared" si="67"/>
        <v>0</v>
      </c>
      <c r="CI225" s="241">
        <f t="shared" si="67"/>
        <v>0</v>
      </c>
      <c r="CJ225" s="241">
        <f t="shared" si="67"/>
        <v>0</v>
      </c>
      <c r="CK225" s="242">
        <f t="shared" si="67"/>
        <v>0</v>
      </c>
      <c r="CL225" s="242">
        <f t="shared" si="67"/>
        <v>0</v>
      </c>
      <c r="CM225" s="242">
        <f t="shared" si="67"/>
        <v>0</v>
      </c>
      <c r="CN225" s="242">
        <f t="shared" si="67"/>
        <v>0</v>
      </c>
      <c r="CO225" s="242">
        <f t="shared" si="67"/>
        <v>0</v>
      </c>
      <c r="CP225" s="242">
        <f t="shared" si="67"/>
        <v>0</v>
      </c>
      <c r="CQ225" s="242">
        <f t="shared" si="67"/>
        <v>0</v>
      </c>
      <c r="CR225" s="242">
        <f t="shared" si="67"/>
        <v>0</v>
      </c>
      <c r="CS225" s="242">
        <f t="shared" si="67"/>
        <v>0</v>
      </c>
      <c r="CT225" s="242">
        <f t="shared" si="67"/>
        <v>0</v>
      </c>
      <c r="CU225" s="241">
        <f t="shared" si="67"/>
        <v>0</v>
      </c>
      <c r="CV225" s="241">
        <f t="shared" si="67"/>
        <v>0</v>
      </c>
      <c r="CW225" s="241">
        <f t="shared" si="68"/>
        <v>0</v>
      </c>
      <c r="CX225" s="223">
        <f t="shared" si="68"/>
        <v>0</v>
      </c>
      <c r="CY225" s="223">
        <f t="shared" si="68"/>
        <v>0</v>
      </c>
      <c r="CZ225" s="223">
        <f t="shared" si="68"/>
        <v>0</v>
      </c>
      <c r="DA225" s="223">
        <f t="shared" si="68"/>
        <v>0</v>
      </c>
      <c r="DB225" s="191"/>
      <c r="DC225" s="191"/>
      <c r="DD225" s="191"/>
      <c r="DE225" s="191"/>
      <c r="DF225" s="191"/>
      <c r="DG225" s="191"/>
      <c r="DH225" s="191"/>
      <c r="DI225" s="191"/>
      <c r="DJ225" s="191"/>
      <c r="DK225" s="191"/>
      <c r="DL225" s="191"/>
      <c r="DM225" s="191"/>
      <c r="DN225" s="191"/>
      <c r="DO225" s="191"/>
      <c r="DP225" s="191"/>
      <c r="DQ225" s="191"/>
      <c r="DR225" s="191"/>
      <c r="DS225" s="230">
        <f t="shared" si="74"/>
        <v>0</v>
      </c>
      <c r="DT225" s="191"/>
      <c r="DU225" s="191"/>
      <c r="DV225" s="191"/>
      <c r="DW225" s="191"/>
      <c r="DX225" s="191"/>
      <c r="DY225" s="191"/>
      <c r="DZ225" s="191"/>
      <c r="EA225" s="231">
        <f>IF($C$111=$B$112,CZ$121,IF($C$111=$B$113,CZ$122,IF($C$111=$B$114,CZ$123,"")))</f>
        <v>0</v>
      </c>
      <c r="EB225" s="191"/>
      <c r="EC225" s="191"/>
      <c r="ED225" s="191"/>
      <c r="EE225" s="191"/>
      <c r="EF225" s="191"/>
      <c r="EG225" s="191"/>
      <c r="EH225" s="191"/>
      <c r="EI225" s="191"/>
    </row>
    <row r="226" spans="1:139" x14ac:dyDescent="0.35">
      <c r="A226" s="191">
        <f t="shared" si="51"/>
        <v>0</v>
      </c>
      <c r="B226" s="191">
        <f t="shared" si="54"/>
        <v>100</v>
      </c>
      <c r="C226" s="191"/>
      <c r="D226" s="191"/>
      <c r="E226" s="191" t="s">
        <v>407</v>
      </c>
      <c r="F226" s="191"/>
      <c r="G226" s="223">
        <f t="shared" si="73"/>
        <v>0</v>
      </c>
      <c r="H226" s="223">
        <f t="shared" si="73"/>
        <v>0</v>
      </c>
      <c r="I226" s="223">
        <f t="shared" si="73"/>
        <v>0</v>
      </c>
      <c r="J226" s="223">
        <f t="shared" si="73"/>
        <v>0</v>
      </c>
      <c r="K226" s="223">
        <f t="shared" si="73"/>
        <v>0</v>
      </c>
      <c r="L226" s="223">
        <f t="shared" si="73"/>
        <v>0</v>
      </c>
      <c r="M226" s="223">
        <f t="shared" si="73"/>
        <v>0</v>
      </c>
      <c r="N226" s="223">
        <f t="shared" si="73"/>
        <v>0</v>
      </c>
      <c r="O226" s="223">
        <f t="shared" si="73"/>
        <v>0</v>
      </c>
      <c r="P226" s="223">
        <f t="shared" si="73"/>
        <v>0</v>
      </c>
      <c r="Q226" s="223">
        <f t="shared" si="73"/>
        <v>0</v>
      </c>
      <c r="R226" s="223">
        <f t="shared" si="73"/>
        <v>0</v>
      </c>
      <c r="S226" s="223">
        <f t="shared" si="73"/>
        <v>0</v>
      </c>
      <c r="T226" s="223">
        <f t="shared" si="73"/>
        <v>0</v>
      </c>
      <c r="U226" s="223">
        <f t="shared" si="73"/>
        <v>0</v>
      </c>
      <c r="V226" s="223">
        <f t="shared" si="70"/>
        <v>0</v>
      </c>
      <c r="W226" s="223">
        <f t="shared" si="70"/>
        <v>0</v>
      </c>
      <c r="X226" s="223">
        <f t="shared" si="70"/>
        <v>0</v>
      </c>
      <c r="Y226" s="223">
        <f t="shared" si="70"/>
        <v>0</v>
      </c>
      <c r="Z226" s="223">
        <f t="shared" si="70"/>
        <v>0</v>
      </c>
      <c r="AA226" s="223">
        <f t="shared" si="70"/>
        <v>0</v>
      </c>
      <c r="AB226" s="223">
        <f t="shared" si="70"/>
        <v>0</v>
      </c>
      <c r="AC226" s="223">
        <f t="shared" si="70"/>
        <v>0</v>
      </c>
      <c r="AD226" s="223">
        <f t="shared" si="70"/>
        <v>0</v>
      </c>
      <c r="AE226" s="223">
        <f t="shared" si="70"/>
        <v>0</v>
      </c>
      <c r="AF226" s="223">
        <f t="shared" si="70"/>
        <v>0</v>
      </c>
      <c r="AG226" s="223">
        <f t="shared" si="70"/>
        <v>0</v>
      </c>
      <c r="AH226" s="223">
        <f t="shared" si="70"/>
        <v>0</v>
      </c>
      <c r="AI226" s="223">
        <f t="shared" si="70"/>
        <v>0</v>
      </c>
      <c r="AJ226" s="223">
        <f t="shared" si="70"/>
        <v>0</v>
      </c>
      <c r="AK226" s="223">
        <f t="shared" si="70"/>
        <v>0</v>
      </c>
      <c r="AL226" s="223">
        <f t="shared" si="71"/>
        <v>0</v>
      </c>
      <c r="AM226" s="223">
        <f t="shared" si="69"/>
        <v>0</v>
      </c>
      <c r="AN226" s="223">
        <f t="shared" si="69"/>
        <v>0</v>
      </c>
      <c r="AO226" s="223">
        <f t="shared" si="69"/>
        <v>0</v>
      </c>
      <c r="AP226" s="223">
        <f t="shared" si="69"/>
        <v>0</v>
      </c>
      <c r="AQ226" s="223">
        <f t="shared" si="69"/>
        <v>0</v>
      </c>
      <c r="AR226" s="223">
        <f t="shared" si="69"/>
        <v>0</v>
      </c>
      <c r="AS226" s="223">
        <f t="shared" si="69"/>
        <v>0</v>
      </c>
      <c r="AT226" s="223">
        <f t="shared" si="69"/>
        <v>0</v>
      </c>
      <c r="AU226" s="223">
        <f t="shared" si="69"/>
        <v>0</v>
      </c>
      <c r="AV226" s="223">
        <f t="shared" si="69"/>
        <v>0</v>
      </c>
      <c r="AW226" s="223">
        <f t="shared" si="69"/>
        <v>0</v>
      </c>
      <c r="AX226" s="223">
        <f t="shared" si="69"/>
        <v>0</v>
      </c>
      <c r="AY226" s="223">
        <f t="shared" si="69"/>
        <v>0</v>
      </c>
      <c r="AZ226" s="223">
        <f t="shared" si="69"/>
        <v>0</v>
      </c>
      <c r="BA226" s="223">
        <f t="shared" si="69"/>
        <v>0</v>
      </c>
      <c r="BB226" s="223">
        <f t="shared" si="69"/>
        <v>0</v>
      </c>
      <c r="BC226" s="223">
        <f t="shared" si="72"/>
        <v>0</v>
      </c>
      <c r="BD226" s="223">
        <f t="shared" si="72"/>
        <v>0</v>
      </c>
      <c r="BE226" s="223">
        <f t="shared" si="72"/>
        <v>0</v>
      </c>
      <c r="BF226" s="223">
        <f t="shared" si="72"/>
        <v>0</v>
      </c>
      <c r="BG226" s="223">
        <f t="shared" si="72"/>
        <v>0</v>
      </c>
      <c r="BH226" s="223">
        <f t="shared" si="72"/>
        <v>0</v>
      </c>
      <c r="BI226" s="223">
        <f t="shared" si="72"/>
        <v>0</v>
      </c>
      <c r="BJ226" s="223">
        <f t="shared" si="72"/>
        <v>0</v>
      </c>
      <c r="BK226" s="223">
        <f t="shared" si="72"/>
        <v>0</v>
      </c>
      <c r="BL226" s="223">
        <f t="shared" si="72"/>
        <v>0</v>
      </c>
      <c r="BM226" s="223">
        <f t="shared" si="72"/>
        <v>0</v>
      </c>
      <c r="BN226" s="223">
        <f t="shared" si="72"/>
        <v>0</v>
      </c>
      <c r="BO226" s="223">
        <f t="shared" si="72"/>
        <v>0</v>
      </c>
      <c r="BP226" s="223">
        <f t="shared" si="72"/>
        <v>0</v>
      </c>
      <c r="BQ226" s="223">
        <f t="shared" si="66"/>
        <v>0</v>
      </c>
      <c r="BR226" s="234">
        <f t="shared" si="66"/>
        <v>0</v>
      </c>
      <c r="BS226" s="234">
        <f t="shared" si="66"/>
        <v>0</v>
      </c>
      <c r="BT226" s="234">
        <f t="shared" si="66"/>
        <v>0</v>
      </c>
      <c r="BU226" s="239">
        <f t="shared" si="66"/>
        <v>0</v>
      </c>
      <c r="BV226" s="239">
        <f t="shared" si="66"/>
        <v>0</v>
      </c>
      <c r="BW226" s="239">
        <f t="shared" si="66"/>
        <v>0</v>
      </c>
      <c r="BX226" s="239">
        <f t="shared" si="66"/>
        <v>0</v>
      </c>
      <c r="BY226" s="239">
        <f t="shared" si="66"/>
        <v>0</v>
      </c>
      <c r="BZ226" s="244">
        <f t="shared" si="66"/>
        <v>0</v>
      </c>
      <c r="CA226" s="244">
        <f t="shared" si="66"/>
        <v>0</v>
      </c>
      <c r="CB226" s="244">
        <f t="shared" si="66"/>
        <v>0</v>
      </c>
      <c r="CC226" s="242">
        <f t="shared" si="66"/>
        <v>0</v>
      </c>
      <c r="CD226" s="242">
        <f t="shared" si="66"/>
        <v>0</v>
      </c>
      <c r="CE226" s="242">
        <f t="shared" si="66"/>
        <v>0</v>
      </c>
      <c r="CF226" s="242">
        <f t="shared" si="66"/>
        <v>0</v>
      </c>
      <c r="CG226" s="242">
        <f t="shared" si="67"/>
        <v>0</v>
      </c>
      <c r="CH226" s="241">
        <f t="shared" si="67"/>
        <v>0</v>
      </c>
      <c r="CI226" s="241">
        <f t="shared" si="67"/>
        <v>0</v>
      </c>
      <c r="CJ226" s="241">
        <f t="shared" si="67"/>
        <v>0</v>
      </c>
      <c r="CK226" s="241">
        <f t="shared" si="67"/>
        <v>0</v>
      </c>
      <c r="CL226" s="241">
        <f t="shared" si="67"/>
        <v>0</v>
      </c>
      <c r="CM226" s="242">
        <f t="shared" si="67"/>
        <v>0</v>
      </c>
      <c r="CN226" s="242">
        <f t="shared" si="67"/>
        <v>0</v>
      </c>
      <c r="CO226" s="242">
        <f t="shared" si="67"/>
        <v>0</v>
      </c>
      <c r="CP226" s="242">
        <f t="shared" si="67"/>
        <v>0</v>
      </c>
      <c r="CQ226" s="242">
        <f t="shared" si="67"/>
        <v>0</v>
      </c>
      <c r="CR226" s="242">
        <f t="shared" si="67"/>
        <v>0</v>
      </c>
      <c r="CS226" s="242">
        <f t="shared" si="67"/>
        <v>0</v>
      </c>
      <c r="CT226" s="242">
        <f t="shared" si="67"/>
        <v>0</v>
      </c>
      <c r="CU226" s="242">
        <f t="shared" si="67"/>
        <v>0</v>
      </c>
      <c r="CV226" s="241">
        <f t="shared" si="67"/>
        <v>0</v>
      </c>
      <c r="CW226" s="223">
        <f t="shared" si="68"/>
        <v>0</v>
      </c>
      <c r="CX226" s="223">
        <f t="shared" si="68"/>
        <v>0</v>
      </c>
      <c r="CY226" s="223">
        <f t="shared" si="68"/>
        <v>0</v>
      </c>
      <c r="CZ226" s="223">
        <f t="shared" si="68"/>
        <v>0</v>
      </c>
      <c r="DA226" s="223">
        <f t="shared" si="68"/>
        <v>0</v>
      </c>
      <c r="DB226" s="191"/>
      <c r="DC226" s="191"/>
      <c r="DD226" s="191"/>
      <c r="DE226" s="191"/>
      <c r="DF226" s="191"/>
      <c r="DG226" s="191"/>
      <c r="DH226" s="191"/>
      <c r="DI226" s="191"/>
      <c r="DJ226" s="191"/>
      <c r="DK226" s="191"/>
      <c r="DL226" s="191"/>
      <c r="DM226" s="191"/>
      <c r="DN226" s="191"/>
      <c r="DO226" s="191"/>
      <c r="DP226" s="191"/>
      <c r="DQ226" s="191"/>
      <c r="DR226" s="191"/>
      <c r="DS226" s="230">
        <f t="shared" si="74"/>
        <v>0</v>
      </c>
      <c r="DT226" s="191"/>
      <c r="DU226" s="191"/>
      <c r="DV226" s="191"/>
      <c r="DW226" s="191"/>
      <c r="DX226" s="191"/>
      <c r="DY226" s="191"/>
      <c r="DZ226" s="191"/>
      <c r="EA226" s="245">
        <f>IF($C$111=$B$112,DA$121,IF($C$111=$B$113,DA$122,IF($C$111=$B$114,DA$123,"")))</f>
        <v>0</v>
      </c>
      <c r="EB226" s="191"/>
      <c r="EC226" s="191"/>
      <c r="ED226" s="191"/>
      <c r="EE226" s="191"/>
      <c r="EF226" s="191"/>
      <c r="EG226" s="191"/>
      <c r="EH226" s="191"/>
      <c r="EI226" s="191"/>
    </row>
    <row r="227" spans="1:139" x14ac:dyDescent="0.35">
      <c r="A227" s="191">
        <f t="shared" si="51"/>
        <v>0</v>
      </c>
      <c r="B227" s="191">
        <f t="shared" si="54"/>
        <v>101</v>
      </c>
      <c r="C227" s="191"/>
      <c r="D227" s="191"/>
      <c r="E227" s="191" t="s">
        <v>408</v>
      </c>
      <c r="F227" s="191"/>
      <c r="G227" s="223">
        <f t="shared" si="73"/>
        <v>0</v>
      </c>
      <c r="H227" s="223">
        <f t="shared" si="73"/>
        <v>0</v>
      </c>
      <c r="I227" s="223">
        <f t="shared" si="73"/>
        <v>0</v>
      </c>
      <c r="J227" s="223">
        <f t="shared" si="73"/>
        <v>0</v>
      </c>
      <c r="K227" s="223">
        <f t="shared" si="73"/>
        <v>0</v>
      </c>
      <c r="L227" s="223">
        <f t="shared" si="73"/>
        <v>0</v>
      </c>
      <c r="M227" s="223">
        <f t="shared" si="73"/>
        <v>0</v>
      </c>
      <c r="N227" s="223">
        <f t="shared" si="73"/>
        <v>0</v>
      </c>
      <c r="O227" s="223">
        <f t="shared" si="73"/>
        <v>0</v>
      </c>
      <c r="P227" s="223">
        <f t="shared" si="73"/>
        <v>0</v>
      </c>
      <c r="Q227" s="223">
        <f t="shared" si="73"/>
        <v>0</v>
      </c>
      <c r="R227" s="223">
        <f t="shared" si="73"/>
        <v>0</v>
      </c>
      <c r="S227" s="223">
        <f t="shared" si="73"/>
        <v>0</v>
      </c>
      <c r="T227" s="223">
        <f t="shared" si="73"/>
        <v>0</v>
      </c>
      <c r="U227" s="223">
        <f t="shared" si="73"/>
        <v>0</v>
      </c>
      <c r="V227" s="223">
        <f t="shared" si="70"/>
        <v>0</v>
      </c>
      <c r="W227" s="223">
        <f t="shared" si="70"/>
        <v>0</v>
      </c>
      <c r="X227" s="223">
        <f t="shared" si="70"/>
        <v>0</v>
      </c>
      <c r="Y227" s="223">
        <f t="shared" si="70"/>
        <v>0</v>
      </c>
      <c r="Z227" s="223">
        <f t="shared" si="70"/>
        <v>0</v>
      </c>
      <c r="AA227" s="223">
        <f t="shared" si="70"/>
        <v>0</v>
      </c>
      <c r="AB227" s="223">
        <f t="shared" si="70"/>
        <v>0</v>
      </c>
      <c r="AC227" s="223">
        <f t="shared" si="70"/>
        <v>0</v>
      </c>
      <c r="AD227" s="223">
        <f t="shared" si="70"/>
        <v>0</v>
      </c>
      <c r="AE227" s="223">
        <f t="shared" si="70"/>
        <v>0</v>
      </c>
      <c r="AF227" s="223">
        <f t="shared" si="70"/>
        <v>0</v>
      </c>
      <c r="AG227" s="223">
        <f t="shared" si="70"/>
        <v>0</v>
      </c>
      <c r="AH227" s="223">
        <f t="shared" si="70"/>
        <v>0</v>
      </c>
      <c r="AI227" s="223">
        <f t="shared" si="70"/>
        <v>0</v>
      </c>
      <c r="AJ227" s="223">
        <f t="shared" si="70"/>
        <v>0</v>
      </c>
      <c r="AK227" s="223">
        <f t="shared" si="70"/>
        <v>0</v>
      </c>
      <c r="AL227" s="223">
        <f t="shared" si="71"/>
        <v>0</v>
      </c>
      <c r="AM227" s="223">
        <f t="shared" si="69"/>
        <v>0</v>
      </c>
      <c r="AN227" s="223">
        <f t="shared" si="69"/>
        <v>0</v>
      </c>
      <c r="AO227" s="223">
        <f t="shared" si="69"/>
        <v>0</v>
      </c>
      <c r="AP227" s="223">
        <f t="shared" si="69"/>
        <v>0</v>
      </c>
      <c r="AQ227" s="223">
        <f t="shared" si="69"/>
        <v>0</v>
      </c>
      <c r="AR227" s="223">
        <f t="shared" si="69"/>
        <v>0</v>
      </c>
      <c r="AS227" s="223">
        <f t="shared" si="69"/>
        <v>0</v>
      </c>
      <c r="AT227" s="223">
        <f t="shared" si="69"/>
        <v>0</v>
      </c>
      <c r="AU227" s="223">
        <f t="shared" si="69"/>
        <v>0</v>
      </c>
      <c r="AV227" s="223">
        <f t="shared" si="69"/>
        <v>0</v>
      </c>
      <c r="AW227" s="223">
        <f t="shared" si="69"/>
        <v>0</v>
      </c>
      <c r="AX227" s="223">
        <f t="shared" si="69"/>
        <v>0</v>
      </c>
      <c r="AY227" s="223">
        <f t="shared" si="69"/>
        <v>0</v>
      </c>
      <c r="AZ227" s="223">
        <f t="shared" si="69"/>
        <v>0</v>
      </c>
      <c r="BA227" s="223">
        <f t="shared" si="69"/>
        <v>0</v>
      </c>
      <c r="BB227" s="223">
        <f t="shared" si="69"/>
        <v>0</v>
      </c>
      <c r="BC227" s="223">
        <f t="shared" si="72"/>
        <v>0</v>
      </c>
      <c r="BD227" s="223">
        <f t="shared" si="72"/>
        <v>0</v>
      </c>
      <c r="BE227" s="223">
        <f t="shared" si="72"/>
        <v>0</v>
      </c>
      <c r="BF227" s="223">
        <f t="shared" si="72"/>
        <v>0</v>
      </c>
      <c r="BG227" s="223">
        <f t="shared" si="72"/>
        <v>0</v>
      </c>
      <c r="BH227" s="223">
        <f t="shared" si="72"/>
        <v>0</v>
      </c>
      <c r="BI227" s="223">
        <f t="shared" si="72"/>
        <v>0</v>
      </c>
      <c r="BJ227" s="223">
        <f t="shared" si="72"/>
        <v>0</v>
      </c>
      <c r="BK227" s="223">
        <f t="shared" si="72"/>
        <v>0</v>
      </c>
      <c r="BL227" s="223">
        <f t="shared" si="72"/>
        <v>0</v>
      </c>
      <c r="BM227" s="223">
        <f t="shared" si="72"/>
        <v>0</v>
      </c>
      <c r="BN227" s="223">
        <f t="shared" si="72"/>
        <v>0</v>
      </c>
      <c r="BO227" s="223">
        <f t="shared" si="72"/>
        <v>0</v>
      </c>
      <c r="BP227" s="223">
        <f t="shared" si="72"/>
        <v>0</v>
      </c>
      <c r="BQ227" s="223">
        <f t="shared" si="66"/>
        <v>0</v>
      </c>
      <c r="BR227" s="223">
        <f t="shared" si="66"/>
        <v>0</v>
      </c>
      <c r="BS227" s="234">
        <f t="shared" si="66"/>
        <v>0</v>
      </c>
      <c r="BT227" s="234">
        <f t="shared" si="66"/>
        <v>0</v>
      </c>
      <c r="BU227" s="234">
        <f t="shared" si="66"/>
        <v>0</v>
      </c>
      <c r="BV227" s="239">
        <f t="shared" si="66"/>
        <v>0</v>
      </c>
      <c r="BW227" s="239">
        <f t="shared" si="66"/>
        <v>0</v>
      </c>
      <c r="BX227" s="244">
        <f t="shared" si="66"/>
        <v>0</v>
      </c>
      <c r="BY227" s="244">
        <f t="shared" si="66"/>
        <v>0</v>
      </c>
      <c r="BZ227" s="244">
        <f t="shared" si="66"/>
        <v>0</v>
      </c>
      <c r="CA227" s="244">
        <f t="shared" si="66"/>
        <v>0</v>
      </c>
      <c r="CB227" s="242">
        <f t="shared" si="66"/>
        <v>0</v>
      </c>
      <c r="CC227" s="242">
        <f t="shared" si="66"/>
        <v>0</v>
      </c>
      <c r="CD227" s="242">
        <f t="shared" si="66"/>
        <v>0</v>
      </c>
      <c r="CE227" s="241">
        <f t="shared" si="66"/>
        <v>0</v>
      </c>
      <c r="CF227" s="241">
        <f t="shared" si="66"/>
        <v>0</v>
      </c>
      <c r="CG227" s="242">
        <f t="shared" si="67"/>
        <v>0</v>
      </c>
      <c r="CH227" s="241">
        <f t="shared" si="67"/>
        <v>0</v>
      </c>
      <c r="CI227" s="241">
        <f t="shared" si="67"/>
        <v>0</v>
      </c>
      <c r="CJ227" s="241">
        <f t="shared" si="67"/>
        <v>0</v>
      </c>
      <c r="CK227" s="241">
        <f t="shared" si="67"/>
        <v>0</v>
      </c>
      <c r="CL227" s="241">
        <f t="shared" si="67"/>
        <v>0</v>
      </c>
      <c r="CM227" s="241">
        <f t="shared" si="67"/>
        <v>0</v>
      </c>
      <c r="CN227" s="242">
        <f t="shared" si="67"/>
        <v>0</v>
      </c>
      <c r="CO227" s="242">
        <f t="shared" si="67"/>
        <v>0</v>
      </c>
      <c r="CP227" s="242">
        <f t="shared" si="67"/>
        <v>0</v>
      </c>
      <c r="CQ227" s="242">
        <f t="shared" si="67"/>
        <v>0</v>
      </c>
      <c r="CR227" s="242">
        <f t="shared" si="67"/>
        <v>0</v>
      </c>
      <c r="CS227" s="242">
        <f t="shared" si="67"/>
        <v>0</v>
      </c>
      <c r="CT227" s="242">
        <f t="shared" si="67"/>
        <v>0</v>
      </c>
      <c r="CU227" s="242">
        <f t="shared" si="67"/>
        <v>0</v>
      </c>
      <c r="CV227" s="242">
        <f t="shared" si="67"/>
        <v>0</v>
      </c>
      <c r="CW227" s="223">
        <f t="shared" si="68"/>
        <v>0</v>
      </c>
      <c r="CX227" s="223">
        <f t="shared" si="68"/>
        <v>0</v>
      </c>
      <c r="CY227" s="223">
        <f t="shared" si="68"/>
        <v>0</v>
      </c>
      <c r="CZ227" s="223">
        <f t="shared" si="68"/>
        <v>0</v>
      </c>
      <c r="DA227" s="223">
        <f t="shared" si="68"/>
        <v>0</v>
      </c>
      <c r="DB227" s="191"/>
      <c r="DC227" s="191"/>
      <c r="DD227" s="191"/>
      <c r="DE227" s="191"/>
      <c r="DF227" s="191"/>
      <c r="DG227" s="191"/>
      <c r="DH227" s="191"/>
      <c r="DI227" s="191"/>
      <c r="DJ227" s="191"/>
      <c r="DK227" s="191"/>
      <c r="DL227" s="191"/>
      <c r="DM227" s="191"/>
      <c r="DN227" s="191"/>
      <c r="DO227" s="191"/>
      <c r="DP227" s="191"/>
      <c r="DQ227" s="191"/>
      <c r="DR227" s="191"/>
      <c r="DS227" s="230">
        <f t="shared" si="74"/>
        <v>0</v>
      </c>
      <c r="DT227" s="191"/>
      <c r="DU227" s="191"/>
      <c r="DV227" s="191"/>
      <c r="DW227" s="191"/>
      <c r="DX227" s="191"/>
      <c r="DY227" s="191"/>
      <c r="DZ227" s="191"/>
      <c r="EA227" s="191"/>
      <c r="EB227" s="191"/>
      <c r="EC227" s="191"/>
      <c r="ED227" s="191"/>
      <c r="EE227" s="191"/>
      <c r="EF227" s="191"/>
      <c r="EG227" s="191"/>
      <c r="EH227" s="191"/>
      <c r="EI227" s="191"/>
    </row>
    <row r="228" spans="1:139" x14ac:dyDescent="0.35">
      <c r="A228" s="191">
        <f t="shared" si="51"/>
        <v>0</v>
      </c>
      <c r="B228" s="191">
        <f t="shared" si="54"/>
        <v>102</v>
      </c>
      <c r="C228" s="191"/>
      <c r="D228" s="191"/>
      <c r="E228" s="191" t="s">
        <v>409</v>
      </c>
      <c r="F228" s="191"/>
      <c r="G228" s="223">
        <f t="shared" si="73"/>
        <v>0</v>
      </c>
      <c r="H228" s="223">
        <f t="shared" si="73"/>
        <v>0</v>
      </c>
      <c r="I228" s="223">
        <f t="shared" si="73"/>
        <v>0</v>
      </c>
      <c r="J228" s="223">
        <f t="shared" si="73"/>
        <v>0</v>
      </c>
      <c r="K228" s="223">
        <f t="shared" si="73"/>
        <v>0</v>
      </c>
      <c r="L228" s="223">
        <f t="shared" si="73"/>
        <v>0</v>
      </c>
      <c r="M228" s="223">
        <f t="shared" si="73"/>
        <v>0</v>
      </c>
      <c r="N228" s="223">
        <f t="shared" si="73"/>
        <v>0</v>
      </c>
      <c r="O228" s="223">
        <f t="shared" si="73"/>
        <v>0</v>
      </c>
      <c r="P228" s="223">
        <f t="shared" si="73"/>
        <v>0</v>
      </c>
      <c r="Q228" s="223">
        <f t="shared" si="73"/>
        <v>0</v>
      </c>
      <c r="R228" s="223">
        <f t="shared" si="73"/>
        <v>0</v>
      </c>
      <c r="S228" s="223">
        <f t="shared" si="73"/>
        <v>0</v>
      </c>
      <c r="T228" s="223">
        <f t="shared" si="73"/>
        <v>0</v>
      </c>
      <c r="U228" s="223">
        <f t="shared" si="73"/>
        <v>0</v>
      </c>
      <c r="V228" s="223">
        <f t="shared" si="70"/>
        <v>0</v>
      </c>
      <c r="W228" s="223">
        <f t="shared" si="70"/>
        <v>0</v>
      </c>
      <c r="X228" s="223">
        <f t="shared" si="70"/>
        <v>0</v>
      </c>
      <c r="Y228" s="223">
        <f t="shared" si="70"/>
        <v>0</v>
      </c>
      <c r="Z228" s="223">
        <f t="shared" si="70"/>
        <v>0</v>
      </c>
      <c r="AA228" s="223">
        <f t="shared" si="70"/>
        <v>0</v>
      </c>
      <c r="AB228" s="223">
        <f t="shared" si="70"/>
        <v>0</v>
      </c>
      <c r="AC228" s="223">
        <f t="shared" si="70"/>
        <v>0</v>
      </c>
      <c r="AD228" s="223">
        <f t="shared" si="70"/>
        <v>0</v>
      </c>
      <c r="AE228" s="223">
        <f t="shared" si="70"/>
        <v>0</v>
      </c>
      <c r="AF228" s="223">
        <f t="shared" si="70"/>
        <v>0</v>
      </c>
      <c r="AG228" s="223">
        <f t="shared" si="70"/>
        <v>0</v>
      </c>
      <c r="AH228" s="223">
        <f t="shared" si="70"/>
        <v>0</v>
      </c>
      <c r="AI228" s="223">
        <f t="shared" si="70"/>
        <v>0</v>
      </c>
      <c r="AJ228" s="223">
        <f t="shared" si="70"/>
        <v>0</v>
      </c>
      <c r="AK228" s="223">
        <f t="shared" si="70"/>
        <v>0</v>
      </c>
      <c r="AL228" s="223">
        <f t="shared" si="71"/>
        <v>0</v>
      </c>
      <c r="AM228" s="223">
        <f t="shared" si="69"/>
        <v>0</v>
      </c>
      <c r="AN228" s="223">
        <f t="shared" si="69"/>
        <v>0</v>
      </c>
      <c r="AO228" s="223">
        <f t="shared" si="69"/>
        <v>0</v>
      </c>
      <c r="AP228" s="223">
        <f t="shared" si="69"/>
        <v>0</v>
      </c>
      <c r="AQ228" s="223">
        <f t="shared" si="69"/>
        <v>0</v>
      </c>
      <c r="AR228" s="223">
        <f t="shared" si="69"/>
        <v>0</v>
      </c>
      <c r="AS228" s="223">
        <f t="shared" si="69"/>
        <v>0</v>
      </c>
      <c r="AT228" s="223">
        <f t="shared" si="69"/>
        <v>0</v>
      </c>
      <c r="AU228" s="223">
        <f t="shared" si="69"/>
        <v>0</v>
      </c>
      <c r="AV228" s="223">
        <f t="shared" si="69"/>
        <v>0</v>
      </c>
      <c r="AW228" s="223">
        <f t="shared" si="69"/>
        <v>0</v>
      </c>
      <c r="AX228" s="223">
        <f t="shared" si="69"/>
        <v>0</v>
      </c>
      <c r="AY228" s="223">
        <f t="shared" si="69"/>
        <v>0</v>
      </c>
      <c r="AZ228" s="223">
        <f t="shared" si="69"/>
        <v>0</v>
      </c>
      <c r="BA228" s="223">
        <f t="shared" si="69"/>
        <v>0</v>
      </c>
      <c r="BB228" s="223">
        <f t="shared" si="69"/>
        <v>0</v>
      </c>
      <c r="BC228" s="223">
        <f t="shared" si="72"/>
        <v>0</v>
      </c>
      <c r="BD228" s="223">
        <f t="shared" si="72"/>
        <v>0</v>
      </c>
      <c r="BE228" s="223">
        <f t="shared" si="72"/>
        <v>0</v>
      </c>
      <c r="BF228" s="223">
        <f t="shared" si="72"/>
        <v>0</v>
      </c>
      <c r="BG228" s="223">
        <f t="shared" si="72"/>
        <v>0</v>
      </c>
      <c r="BH228" s="223">
        <f t="shared" si="72"/>
        <v>0</v>
      </c>
      <c r="BI228" s="223">
        <f t="shared" si="72"/>
        <v>0</v>
      </c>
      <c r="BJ228" s="223">
        <f t="shared" si="72"/>
        <v>0</v>
      </c>
      <c r="BK228" s="223">
        <f t="shared" si="72"/>
        <v>0</v>
      </c>
      <c r="BL228" s="223">
        <f t="shared" si="72"/>
        <v>0</v>
      </c>
      <c r="BM228" s="223">
        <f t="shared" si="72"/>
        <v>0</v>
      </c>
      <c r="BN228" s="223">
        <f t="shared" si="72"/>
        <v>0</v>
      </c>
      <c r="BO228" s="223">
        <f t="shared" si="72"/>
        <v>0</v>
      </c>
      <c r="BP228" s="223">
        <f t="shared" si="72"/>
        <v>0</v>
      </c>
      <c r="BQ228" s="223">
        <f t="shared" si="66"/>
        <v>0</v>
      </c>
      <c r="BR228" s="223">
        <f t="shared" si="66"/>
        <v>0</v>
      </c>
      <c r="BS228" s="223">
        <f t="shared" si="66"/>
        <v>0</v>
      </c>
      <c r="BT228" s="234">
        <f t="shared" si="66"/>
        <v>0</v>
      </c>
      <c r="BU228" s="234">
        <f t="shared" si="66"/>
        <v>0</v>
      </c>
      <c r="BV228" s="234">
        <f t="shared" si="66"/>
        <v>0</v>
      </c>
      <c r="BW228" s="239">
        <f t="shared" si="66"/>
        <v>0</v>
      </c>
      <c r="BX228" s="244">
        <f t="shared" si="66"/>
        <v>0</v>
      </c>
      <c r="BY228" s="244">
        <f t="shared" si="66"/>
        <v>0</v>
      </c>
      <c r="BZ228" s="244">
        <f t="shared" si="66"/>
        <v>0</v>
      </c>
      <c r="CA228" s="244">
        <f t="shared" si="66"/>
        <v>0</v>
      </c>
      <c r="CB228" s="242">
        <f t="shared" si="66"/>
        <v>0</v>
      </c>
      <c r="CC228" s="242">
        <f t="shared" si="66"/>
        <v>0</v>
      </c>
      <c r="CD228" s="242">
        <f t="shared" si="66"/>
        <v>0</v>
      </c>
      <c r="CE228" s="241">
        <f t="shared" si="66"/>
        <v>0</v>
      </c>
      <c r="CF228" s="241">
        <f t="shared" si="66"/>
        <v>0</v>
      </c>
      <c r="CG228" s="241">
        <f t="shared" si="67"/>
        <v>0</v>
      </c>
      <c r="CH228" s="241">
        <f t="shared" si="67"/>
        <v>0</v>
      </c>
      <c r="CI228" s="241">
        <f t="shared" si="67"/>
        <v>0</v>
      </c>
      <c r="CJ228" s="241">
        <f t="shared" si="67"/>
        <v>0</v>
      </c>
      <c r="CK228" s="241">
        <f t="shared" si="67"/>
        <v>0</v>
      </c>
      <c r="CL228" s="241">
        <f t="shared" si="67"/>
        <v>0</v>
      </c>
      <c r="CM228" s="241">
        <f t="shared" si="67"/>
        <v>0</v>
      </c>
      <c r="CN228" s="241">
        <f t="shared" si="67"/>
        <v>0</v>
      </c>
      <c r="CO228" s="241">
        <f t="shared" si="67"/>
        <v>0</v>
      </c>
      <c r="CP228" s="242">
        <f t="shared" si="67"/>
        <v>0</v>
      </c>
      <c r="CQ228" s="242">
        <f t="shared" si="67"/>
        <v>0</v>
      </c>
      <c r="CR228" s="242">
        <f t="shared" si="67"/>
        <v>0</v>
      </c>
      <c r="CS228" s="242">
        <f t="shared" si="67"/>
        <v>0</v>
      </c>
      <c r="CT228" s="242">
        <f t="shared" si="67"/>
        <v>0</v>
      </c>
      <c r="CU228" s="242">
        <f t="shared" si="67"/>
        <v>0</v>
      </c>
      <c r="CV228" s="242">
        <f t="shared" si="67"/>
        <v>0</v>
      </c>
      <c r="CW228" s="223">
        <f t="shared" si="68"/>
        <v>0</v>
      </c>
      <c r="CX228" s="223">
        <f t="shared" si="68"/>
        <v>0</v>
      </c>
      <c r="CY228" s="223">
        <f t="shared" si="68"/>
        <v>0</v>
      </c>
      <c r="CZ228" s="223">
        <f t="shared" si="68"/>
        <v>0</v>
      </c>
      <c r="DA228" s="223">
        <f t="shared" si="68"/>
        <v>0</v>
      </c>
      <c r="DB228" s="191"/>
      <c r="DC228" s="191"/>
      <c r="DD228" s="191"/>
      <c r="DE228" s="191"/>
      <c r="DF228" s="191"/>
      <c r="DG228" s="191"/>
      <c r="DH228" s="191"/>
      <c r="DI228" s="191"/>
      <c r="DJ228" s="191"/>
      <c r="DK228" s="191"/>
      <c r="DL228" s="191"/>
      <c r="DM228" s="191"/>
      <c r="DN228" s="191"/>
      <c r="DO228" s="191"/>
      <c r="DP228" s="191"/>
      <c r="DQ228" s="191"/>
      <c r="DR228" s="191"/>
      <c r="DS228" s="230">
        <f t="shared" si="74"/>
        <v>0</v>
      </c>
      <c r="DT228" s="191"/>
      <c r="DU228" s="191"/>
      <c r="DV228" s="191"/>
      <c r="DW228" s="191"/>
      <c r="DX228" s="191"/>
      <c r="DY228" s="191"/>
      <c r="DZ228" s="191"/>
      <c r="EA228" s="191"/>
      <c r="EB228" s="191"/>
      <c r="EC228" s="191"/>
      <c r="ED228" s="191"/>
      <c r="EE228" s="191"/>
      <c r="EF228" s="191"/>
      <c r="EG228" s="191"/>
      <c r="EH228" s="191"/>
      <c r="EI228" s="191"/>
    </row>
    <row r="229" spans="1:139" x14ac:dyDescent="0.35">
      <c r="A229" s="191">
        <f t="shared" si="51"/>
        <v>0</v>
      </c>
      <c r="B229" s="191">
        <f t="shared" si="54"/>
        <v>103</v>
      </c>
      <c r="C229" s="191"/>
      <c r="D229" s="191"/>
      <c r="E229" s="191" t="s">
        <v>410</v>
      </c>
      <c r="F229" s="191"/>
      <c r="G229" s="223">
        <f t="shared" si="73"/>
        <v>0</v>
      </c>
      <c r="H229" s="223">
        <f t="shared" si="73"/>
        <v>0</v>
      </c>
      <c r="I229" s="223">
        <f t="shared" si="73"/>
        <v>0</v>
      </c>
      <c r="J229" s="223">
        <f t="shared" si="73"/>
        <v>0</v>
      </c>
      <c r="K229" s="223">
        <f t="shared" si="73"/>
        <v>0</v>
      </c>
      <c r="L229" s="223">
        <f t="shared" si="73"/>
        <v>0</v>
      </c>
      <c r="M229" s="223">
        <f t="shared" si="73"/>
        <v>0</v>
      </c>
      <c r="N229" s="223">
        <f t="shared" si="73"/>
        <v>0</v>
      </c>
      <c r="O229" s="223">
        <f t="shared" si="73"/>
        <v>0</v>
      </c>
      <c r="P229" s="223">
        <f t="shared" si="73"/>
        <v>0</v>
      </c>
      <c r="Q229" s="223">
        <f t="shared" si="73"/>
        <v>0</v>
      </c>
      <c r="R229" s="223">
        <f t="shared" si="73"/>
        <v>0</v>
      </c>
      <c r="S229" s="223">
        <f t="shared" si="73"/>
        <v>0</v>
      </c>
      <c r="T229" s="223">
        <f t="shared" si="73"/>
        <v>0</v>
      </c>
      <c r="U229" s="223">
        <f t="shared" si="73"/>
        <v>0</v>
      </c>
      <c r="V229" s="223">
        <f t="shared" si="70"/>
        <v>0</v>
      </c>
      <c r="W229" s="223">
        <f t="shared" si="70"/>
        <v>0</v>
      </c>
      <c r="X229" s="223">
        <f t="shared" si="70"/>
        <v>0</v>
      </c>
      <c r="Y229" s="223">
        <f t="shared" si="70"/>
        <v>0</v>
      </c>
      <c r="Z229" s="223">
        <f t="shared" si="70"/>
        <v>0</v>
      </c>
      <c r="AA229" s="223">
        <f t="shared" si="70"/>
        <v>0</v>
      </c>
      <c r="AB229" s="223">
        <f t="shared" si="70"/>
        <v>0</v>
      </c>
      <c r="AC229" s="223">
        <f t="shared" si="70"/>
        <v>0</v>
      </c>
      <c r="AD229" s="223">
        <f t="shared" si="70"/>
        <v>0</v>
      </c>
      <c r="AE229" s="223">
        <f t="shared" si="70"/>
        <v>0</v>
      </c>
      <c r="AF229" s="223">
        <f t="shared" si="70"/>
        <v>0</v>
      </c>
      <c r="AG229" s="223">
        <f t="shared" si="70"/>
        <v>0</v>
      </c>
      <c r="AH229" s="223">
        <f t="shared" si="70"/>
        <v>0</v>
      </c>
      <c r="AI229" s="223">
        <f t="shared" si="70"/>
        <v>0</v>
      </c>
      <c r="AJ229" s="223">
        <f t="shared" si="70"/>
        <v>0</v>
      </c>
      <c r="AK229" s="223">
        <f t="shared" si="70"/>
        <v>0</v>
      </c>
      <c r="AL229" s="223">
        <f t="shared" si="71"/>
        <v>0</v>
      </c>
      <c r="AM229" s="223">
        <f t="shared" si="69"/>
        <v>0</v>
      </c>
      <c r="AN229" s="223">
        <f t="shared" si="69"/>
        <v>0</v>
      </c>
      <c r="AO229" s="223">
        <f t="shared" si="69"/>
        <v>0</v>
      </c>
      <c r="AP229" s="223">
        <f t="shared" si="69"/>
        <v>0</v>
      </c>
      <c r="AQ229" s="223">
        <f t="shared" si="69"/>
        <v>0</v>
      </c>
      <c r="AR229" s="223">
        <f t="shared" si="69"/>
        <v>0</v>
      </c>
      <c r="AS229" s="223">
        <f t="shared" si="69"/>
        <v>0</v>
      </c>
      <c r="AT229" s="223">
        <f t="shared" si="69"/>
        <v>0</v>
      </c>
      <c r="AU229" s="223">
        <f t="shared" si="69"/>
        <v>0</v>
      </c>
      <c r="AV229" s="223">
        <f t="shared" si="69"/>
        <v>0</v>
      </c>
      <c r="AW229" s="223">
        <f t="shared" si="69"/>
        <v>0</v>
      </c>
      <c r="AX229" s="223">
        <f t="shared" si="69"/>
        <v>0</v>
      </c>
      <c r="AY229" s="223">
        <f t="shared" si="69"/>
        <v>0</v>
      </c>
      <c r="AZ229" s="224">
        <f t="shared" si="69"/>
        <v>0</v>
      </c>
      <c r="BA229" s="224">
        <f t="shared" si="69"/>
        <v>0</v>
      </c>
      <c r="BB229" s="223">
        <f t="shared" si="69"/>
        <v>0</v>
      </c>
      <c r="BC229" s="223">
        <f t="shared" si="72"/>
        <v>0</v>
      </c>
      <c r="BD229" s="223">
        <f t="shared" si="72"/>
        <v>0</v>
      </c>
      <c r="BE229" s="223">
        <f t="shared" si="72"/>
        <v>0</v>
      </c>
      <c r="BF229" s="223">
        <f t="shared" si="72"/>
        <v>0</v>
      </c>
      <c r="BG229" s="223">
        <f t="shared" si="72"/>
        <v>0</v>
      </c>
      <c r="BH229" s="223">
        <f t="shared" si="72"/>
        <v>0</v>
      </c>
      <c r="BI229" s="223">
        <f t="shared" si="72"/>
        <v>0</v>
      </c>
      <c r="BJ229" s="223">
        <f t="shared" si="72"/>
        <v>0</v>
      </c>
      <c r="BK229" s="223">
        <f t="shared" si="72"/>
        <v>0</v>
      </c>
      <c r="BL229" s="223">
        <f t="shared" si="72"/>
        <v>0</v>
      </c>
      <c r="BM229" s="223">
        <f t="shared" si="72"/>
        <v>0</v>
      </c>
      <c r="BN229" s="223">
        <f t="shared" si="72"/>
        <v>0</v>
      </c>
      <c r="BO229" s="223">
        <f t="shared" si="72"/>
        <v>0</v>
      </c>
      <c r="BP229" s="223">
        <f t="shared" si="72"/>
        <v>0</v>
      </c>
      <c r="BQ229" s="223">
        <f t="shared" si="66"/>
        <v>0</v>
      </c>
      <c r="BR229" s="223">
        <f t="shared" si="66"/>
        <v>0</v>
      </c>
      <c r="BS229" s="223">
        <f t="shared" si="66"/>
        <v>0</v>
      </c>
      <c r="BT229" s="223">
        <f t="shared" si="66"/>
        <v>0</v>
      </c>
      <c r="BU229" s="234">
        <f t="shared" si="66"/>
        <v>0</v>
      </c>
      <c r="BV229" s="234">
        <f t="shared" si="66"/>
        <v>0</v>
      </c>
      <c r="BW229" s="239">
        <f t="shared" si="66"/>
        <v>0</v>
      </c>
      <c r="BX229" s="244">
        <f t="shared" si="66"/>
        <v>0</v>
      </c>
      <c r="BY229" s="244">
        <f t="shared" si="66"/>
        <v>0</v>
      </c>
      <c r="BZ229" s="244">
        <f t="shared" si="66"/>
        <v>0</v>
      </c>
      <c r="CA229" s="242">
        <f t="shared" si="66"/>
        <v>0</v>
      </c>
      <c r="CB229" s="242">
        <f t="shared" si="66"/>
        <v>0</v>
      </c>
      <c r="CC229" s="242">
        <f t="shared" si="66"/>
        <v>0</v>
      </c>
      <c r="CD229" s="242">
        <f t="shared" si="66"/>
        <v>0</v>
      </c>
      <c r="CE229" s="241">
        <f t="shared" si="66"/>
        <v>0</v>
      </c>
      <c r="CF229" s="241">
        <f t="shared" si="66"/>
        <v>0</v>
      </c>
      <c r="CG229" s="241">
        <f t="shared" si="67"/>
        <v>0</v>
      </c>
      <c r="CH229" s="241">
        <f t="shared" si="67"/>
        <v>0</v>
      </c>
      <c r="CI229" s="241">
        <f t="shared" si="67"/>
        <v>0</v>
      </c>
      <c r="CJ229" s="241">
        <f t="shared" si="67"/>
        <v>0</v>
      </c>
      <c r="CK229" s="241">
        <f t="shared" si="67"/>
        <v>0</v>
      </c>
      <c r="CL229" s="241">
        <f t="shared" si="67"/>
        <v>0</v>
      </c>
      <c r="CM229" s="241">
        <f t="shared" si="67"/>
        <v>0</v>
      </c>
      <c r="CN229" s="241">
        <f t="shared" si="67"/>
        <v>0</v>
      </c>
      <c r="CO229" s="241">
        <f t="shared" si="67"/>
        <v>0</v>
      </c>
      <c r="CP229" s="241">
        <f t="shared" si="67"/>
        <v>0</v>
      </c>
      <c r="CQ229" s="242">
        <f t="shared" si="67"/>
        <v>0</v>
      </c>
      <c r="CR229" s="242">
        <f t="shared" si="67"/>
        <v>0</v>
      </c>
      <c r="CS229" s="242">
        <f t="shared" si="67"/>
        <v>0</v>
      </c>
      <c r="CT229" s="242">
        <f t="shared" si="67"/>
        <v>0</v>
      </c>
      <c r="CU229" s="242">
        <f t="shared" si="67"/>
        <v>0</v>
      </c>
      <c r="CV229" s="242">
        <f t="shared" si="67"/>
        <v>0</v>
      </c>
      <c r="CW229" s="223">
        <f t="shared" si="68"/>
        <v>0</v>
      </c>
      <c r="CX229" s="223">
        <f t="shared" si="68"/>
        <v>0</v>
      </c>
      <c r="CY229" s="223">
        <f t="shared" si="68"/>
        <v>0</v>
      </c>
      <c r="CZ229" s="223">
        <f t="shared" si="68"/>
        <v>0</v>
      </c>
      <c r="DA229" s="223">
        <f t="shared" si="68"/>
        <v>0</v>
      </c>
      <c r="DB229" s="191"/>
      <c r="DC229" s="191"/>
      <c r="DD229" s="191"/>
      <c r="DE229" s="191"/>
      <c r="DF229" s="191"/>
      <c r="DG229" s="191"/>
      <c r="DH229" s="191"/>
      <c r="DI229" s="191"/>
      <c r="DJ229" s="191"/>
      <c r="DK229" s="191"/>
      <c r="DL229" s="191"/>
      <c r="DM229" s="191"/>
      <c r="DN229" s="191"/>
      <c r="DO229" s="191"/>
      <c r="DP229" s="191"/>
      <c r="DQ229" s="191"/>
      <c r="DR229" s="191"/>
      <c r="DS229" s="230">
        <f t="shared" si="74"/>
        <v>0</v>
      </c>
      <c r="DT229" s="191"/>
      <c r="DU229" s="191"/>
      <c r="DV229" s="191"/>
      <c r="DW229" s="191"/>
      <c r="DX229" s="191"/>
      <c r="DY229" s="191"/>
      <c r="DZ229" s="191"/>
      <c r="EA229" s="191"/>
      <c r="EB229" s="191"/>
      <c r="EC229" s="191"/>
      <c r="ED229" s="191"/>
      <c r="EE229" s="191"/>
      <c r="EF229" s="191"/>
      <c r="EG229" s="191"/>
      <c r="EH229" s="191"/>
      <c r="EI229" s="191"/>
    </row>
    <row r="230" spans="1:139" x14ac:dyDescent="0.35">
      <c r="A230" s="191">
        <f t="shared" si="51"/>
        <v>0</v>
      </c>
      <c r="B230" s="191">
        <f t="shared" si="54"/>
        <v>104</v>
      </c>
      <c r="C230" s="191"/>
      <c r="D230" s="191"/>
      <c r="E230" s="191" t="s">
        <v>411</v>
      </c>
      <c r="F230" s="191"/>
      <c r="G230" s="223">
        <f t="shared" si="73"/>
        <v>0</v>
      </c>
      <c r="H230" s="223">
        <f t="shared" si="73"/>
        <v>0</v>
      </c>
      <c r="I230" s="223">
        <f t="shared" si="73"/>
        <v>0</v>
      </c>
      <c r="J230" s="223">
        <f t="shared" si="73"/>
        <v>0</v>
      </c>
      <c r="K230" s="223">
        <f t="shared" si="73"/>
        <v>0</v>
      </c>
      <c r="L230" s="223">
        <f t="shared" si="73"/>
        <v>0</v>
      </c>
      <c r="M230" s="223">
        <f t="shared" si="73"/>
        <v>0</v>
      </c>
      <c r="N230" s="223">
        <f t="shared" si="73"/>
        <v>0</v>
      </c>
      <c r="O230" s="223">
        <f t="shared" si="73"/>
        <v>0</v>
      </c>
      <c r="P230" s="223">
        <f t="shared" si="73"/>
        <v>0</v>
      </c>
      <c r="Q230" s="223">
        <f t="shared" si="73"/>
        <v>0</v>
      </c>
      <c r="R230" s="223">
        <f t="shared" si="73"/>
        <v>0</v>
      </c>
      <c r="S230" s="223">
        <f t="shared" si="73"/>
        <v>0</v>
      </c>
      <c r="T230" s="223">
        <f t="shared" si="73"/>
        <v>0</v>
      </c>
      <c r="U230" s="223">
        <f t="shared" si="73"/>
        <v>0</v>
      </c>
      <c r="V230" s="223">
        <f t="shared" si="70"/>
        <v>0</v>
      </c>
      <c r="W230" s="223">
        <f t="shared" si="70"/>
        <v>0</v>
      </c>
      <c r="X230" s="223">
        <f t="shared" si="70"/>
        <v>0</v>
      </c>
      <c r="Y230" s="223">
        <f t="shared" si="70"/>
        <v>0</v>
      </c>
      <c r="Z230" s="223">
        <f t="shared" si="70"/>
        <v>0</v>
      </c>
      <c r="AA230" s="223">
        <f t="shared" si="70"/>
        <v>0</v>
      </c>
      <c r="AB230" s="223">
        <f t="shared" si="70"/>
        <v>0</v>
      </c>
      <c r="AC230" s="223">
        <f t="shared" si="70"/>
        <v>0</v>
      </c>
      <c r="AD230" s="223">
        <f t="shared" si="70"/>
        <v>0</v>
      </c>
      <c r="AE230" s="223">
        <f t="shared" si="70"/>
        <v>0</v>
      </c>
      <c r="AF230" s="223">
        <f t="shared" si="70"/>
        <v>0</v>
      </c>
      <c r="AG230" s="223">
        <f t="shared" si="70"/>
        <v>0</v>
      </c>
      <c r="AH230" s="223">
        <f t="shared" si="70"/>
        <v>0</v>
      </c>
      <c r="AI230" s="223">
        <f t="shared" si="70"/>
        <v>0</v>
      </c>
      <c r="AJ230" s="223">
        <f t="shared" si="70"/>
        <v>0</v>
      </c>
      <c r="AK230" s="223">
        <f t="shared" si="70"/>
        <v>0</v>
      </c>
      <c r="AL230" s="223">
        <f t="shared" si="71"/>
        <v>0</v>
      </c>
      <c r="AM230" s="223">
        <f t="shared" si="69"/>
        <v>0</v>
      </c>
      <c r="AN230" s="223">
        <f t="shared" si="69"/>
        <v>0</v>
      </c>
      <c r="AO230" s="223">
        <f t="shared" si="69"/>
        <v>0</v>
      </c>
      <c r="AP230" s="223">
        <f t="shared" si="69"/>
        <v>0</v>
      </c>
      <c r="AQ230" s="223">
        <f t="shared" si="69"/>
        <v>0</v>
      </c>
      <c r="AR230" s="223">
        <f t="shared" si="69"/>
        <v>0</v>
      </c>
      <c r="AS230" s="223">
        <f t="shared" si="69"/>
        <v>0</v>
      </c>
      <c r="AT230" s="223">
        <f t="shared" si="69"/>
        <v>0</v>
      </c>
      <c r="AU230" s="223">
        <f t="shared" si="69"/>
        <v>0</v>
      </c>
      <c r="AV230" s="223">
        <f t="shared" si="69"/>
        <v>0</v>
      </c>
      <c r="AW230" s="223">
        <f t="shared" si="69"/>
        <v>0</v>
      </c>
      <c r="AX230" s="223">
        <f t="shared" si="69"/>
        <v>0</v>
      </c>
      <c r="AY230" s="223">
        <f t="shared" si="69"/>
        <v>0</v>
      </c>
      <c r="AZ230" s="223">
        <f t="shared" si="69"/>
        <v>0</v>
      </c>
      <c r="BA230" s="223">
        <f t="shared" si="69"/>
        <v>0</v>
      </c>
      <c r="BB230" s="223">
        <f t="shared" si="69"/>
        <v>0</v>
      </c>
      <c r="BC230" s="223">
        <f t="shared" si="72"/>
        <v>0</v>
      </c>
      <c r="BD230" s="223">
        <f t="shared" si="72"/>
        <v>0</v>
      </c>
      <c r="BE230" s="223">
        <f t="shared" si="72"/>
        <v>0</v>
      </c>
      <c r="BF230" s="223">
        <f t="shared" si="72"/>
        <v>0</v>
      </c>
      <c r="BG230" s="223">
        <f t="shared" si="72"/>
        <v>0</v>
      </c>
      <c r="BH230" s="223">
        <f t="shared" si="72"/>
        <v>0</v>
      </c>
      <c r="BI230" s="223">
        <f t="shared" si="72"/>
        <v>0</v>
      </c>
      <c r="BJ230" s="223">
        <f t="shared" si="72"/>
        <v>0</v>
      </c>
      <c r="BK230" s="223">
        <f t="shared" si="72"/>
        <v>0</v>
      </c>
      <c r="BL230" s="223">
        <f t="shared" si="72"/>
        <v>0</v>
      </c>
      <c r="BM230" s="223">
        <f t="shared" si="72"/>
        <v>0</v>
      </c>
      <c r="BN230" s="223">
        <f t="shared" si="72"/>
        <v>0</v>
      </c>
      <c r="BO230" s="223">
        <f t="shared" si="72"/>
        <v>0</v>
      </c>
      <c r="BP230" s="223">
        <f t="shared" si="72"/>
        <v>0</v>
      </c>
      <c r="BQ230" s="223">
        <f t="shared" si="66"/>
        <v>0</v>
      </c>
      <c r="BR230" s="223">
        <f t="shared" si="66"/>
        <v>0</v>
      </c>
      <c r="BS230" s="223">
        <f t="shared" si="66"/>
        <v>0</v>
      </c>
      <c r="BT230" s="223">
        <f t="shared" si="66"/>
        <v>0</v>
      </c>
      <c r="BU230" s="234">
        <f t="shared" si="66"/>
        <v>0</v>
      </c>
      <c r="BV230" s="234">
        <f t="shared" si="66"/>
        <v>0</v>
      </c>
      <c r="BW230" s="234">
        <f t="shared" si="66"/>
        <v>0</v>
      </c>
      <c r="BX230" s="239">
        <f t="shared" si="66"/>
        <v>0</v>
      </c>
      <c r="BY230" s="244">
        <f t="shared" si="66"/>
        <v>0</v>
      </c>
      <c r="BZ230" s="244">
        <f t="shared" si="66"/>
        <v>0</v>
      </c>
      <c r="CA230" s="242">
        <f t="shared" si="66"/>
        <v>0</v>
      </c>
      <c r="CB230" s="242">
        <f t="shared" si="66"/>
        <v>0</v>
      </c>
      <c r="CC230" s="242">
        <f t="shared" si="66"/>
        <v>0</v>
      </c>
      <c r="CD230" s="242">
        <f t="shared" si="66"/>
        <v>0</v>
      </c>
      <c r="CE230" s="242">
        <f t="shared" si="66"/>
        <v>0</v>
      </c>
      <c r="CF230" s="242">
        <f t="shared" si="66"/>
        <v>0</v>
      </c>
      <c r="CG230" s="241">
        <f t="shared" si="67"/>
        <v>0</v>
      </c>
      <c r="CH230" s="241">
        <f t="shared" si="67"/>
        <v>0</v>
      </c>
      <c r="CI230" s="241">
        <f t="shared" si="67"/>
        <v>0</v>
      </c>
      <c r="CJ230" s="241">
        <f t="shared" si="67"/>
        <v>0</v>
      </c>
      <c r="CK230" s="241">
        <f t="shared" si="67"/>
        <v>0</v>
      </c>
      <c r="CL230" s="241">
        <f t="shared" si="67"/>
        <v>0</v>
      </c>
      <c r="CM230" s="241">
        <f t="shared" si="67"/>
        <v>0</v>
      </c>
      <c r="CN230" s="241">
        <f t="shared" si="67"/>
        <v>0</v>
      </c>
      <c r="CO230" s="241">
        <f t="shared" si="67"/>
        <v>0</v>
      </c>
      <c r="CP230" s="241">
        <f t="shared" si="67"/>
        <v>0</v>
      </c>
      <c r="CQ230" s="241">
        <f t="shared" si="67"/>
        <v>0</v>
      </c>
      <c r="CR230" s="241">
        <f t="shared" si="67"/>
        <v>0</v>
      </c>
      <c r="CS230" s="242">
        <f t="shared" si="67"/>
        <v>0</v>
      </c>
      <c r="CT230" s="242">
        <f t="shared" si="67"/>
        <v>0</v>
      </c>
      <c r="CU230" s="242">
        <f t="shared" si="67"/>
        <v>0</v>
      </c>
      <c r="CV230" s="242">
        <f t="shared" si="67"/>
        <v>0</v>
      </c>
      <c r="CW230" s="223">
        <f t="shared" si="68"/>
        <v>0</v>
      </c>
      <c r="CX230" s="223">
        <f t="shared" si="68"/>
        <v>0</v>
      </c>
      <c r="CY230" s="223">
        <f t="shared" si="68"/>
        <v>0</v>
      </c>
      <c r="CZ230" s="223">
        <f t="shared" si="68"/>
        <v>0</v>
      </c>
      <c r="DA230" s="223">
        <f t="shared" si="68"/>
        <v>0</v>
      </c>
      <c r="DB230" s="191"/>
      <c r="DC230" s="191"/>
      <c r="DD230" s="191"/>
      <c r="DE230" s="191"/>
      <c r="DF230" s="191"/>
      <c r="DG230" s="191"/>
      <c r="DH230" s="191"/>
      <c r="DI230" s="191"/>
      <c r="DJ230" s="191"/>
      <c r="DK230" s="191"/>
      <c r="DL230" s="191"/>
      <c r="DM230" s="191"/>
      <c r="DN230" s="191"/>
      <c r="DO230" s="191"/>
      <c r="DP230" s="191"/>
      <c r="DQ230" s="191"/>
      <c r="DR230" s="191"/>
      <c r="DS230" s="230">
        <f t="shared" si="74"/>
        <v>0</v>
      </c>
      <c r="DT230" s="191"/>
      <c r="DU230" s="191"/>
      <c r="DV230" s="191"/>
      <c r="DW230" s="191"/>
      <c r="DX230" s="191"/>
      <c r="DY230" s="191"/>
      <c r="DZ230" s="191"/>
      <c r="EA230" s="191"/>
      <c r="EB230" s="191"/>
      <c r="EC230" s="191"/>
      <c r="ED230" s="191"/>
      <c r="EE230" s="191"/>
      <c r="EF230" s="191"/>
      <c r="EG230" s="191"/>
      <c r="EH230" s="191"/>
      <c r="EI230" s="191"/>
    </row>
    <row r="231" spans="1:139" x14ac:dyDescent="0.35">
      <c r="A231" s="191">
        <f t="shared" si="51"/>
        <v>0</v>
      </c>
      <c r="B231" s="191">
        <f t="shared" si="54"/>
        <v>105</v>
      </c>
      <c r="C231" s="191"/>
      <c r="D231" s="191"/>
      <c r="E231" s="191" t="s">
        <v>412</v>
      </c>
      <c r="F231" s="191"/>
      <c r="G231" s="223">
        <f t="shared" si="73"/>
        <v>0</v>
      </c>
      <c r="H231" s="223">
        <f t="shared" si="73"/>
        <v>0</v>
      </c>
      <c r="I231" s="223">
        <f t="shared" si="73"/>
        <v>0</v>
      </c>
      <c r="J231" s="223">
        <f t="shared" si="73"/>
        <v>0</v>
      </c>
      <c r="K231" s="223">
        <f t="shared" si="73"/>
        <v>0</v>
      </c>
      <c r="L231" s="223">
        <f t="shared" si="73"/>
        <v>0</v>
      </c>
      <c r="M231" s="223">
        <f t="shared" si="73"/>
        <v>0</v>
      </c>
      <c r="N231" s="223">
        <f t="shared" si="73"/>
        <v>0</v>
      </c>
      <c r="O231" s="223">
        <f t="shared" si="73"/>
        <v>0</v>
      </c>
      <c r="P231" s="223">
        <f t="shared" si="73"/>
        <v>0</v>
      </c>
      <c r="Q231" s="223">
        <f t="shared" si="73"/>
        <v>0</v>
      </c>
      <c r="R231" s="223">
        <f t="shared" si="73"/>
        <v>0</v>
      </c>
      <c r="S231" s="223">
        <f t="shared" si="73"/>
        <v>0</v>
      </c>
      <c r="T231" s="223">
        <f t="shared" si="73"/>
        <v>0</v>
      </c>
      <c r="U231" s="223">
        <f t="shared" si="73"/>
        <v>0</v>
      </c>
      <c r="V231" s="223">
        <f t="shared" si="70"/>
        <v>0</v>
      </c>
      <c r="W231" s="223">
        <f t="shared" si="70"/>
        <v>0</v>
      </c>
      <c r="X231" s="223">
        <f t="shared" si="70"/>
        <v>0</v>
      </c>
      <c r="Y231" s="223">
        <f t="shared" si="70"/>
        <v>0</v>
      </c>
      <c r="Z231" s="223">
        <f t="shared" si="70"/>
        <v>0</v>
      </c>
      <c r="AA231" s="223">
        <f t="shared" si="70"/>
        <v>0</v>
      </c>
      <c r="AB231" s="223">
        <f t="shared" si="70"/>
        <v>0</v>
      </c>
      <c r="AC231" s="223">
        <f t="shared" si="70"/>
        <v>0</v>
      </c>
      <c r="AD231" s="223">
        <f t="shared" si="70"/>
        <v>0</v>
      </c>
      <c r="AE231" s="223">
        <f t="shared" si="70"/>
        <v>0</v>
      </c>
      <c r="AF231" s="223">
        <f t="shared" si="70"/>
        <v>0</v>
      </c>
      <c r="AG231" s="223">
        <f t="shared" si="70"/>
        <v>0</v>
      </c>
      <c r="AH231" s="223">
        <f t="shared" si="70"/>
        <v>0</v>
      </c>
      <c r="AI231" s="223">
        <f t="shared" si="70"/>
        <v>0</v>
      </c>
      <c r="AJ231" s="223">
        <f t="shared" si="70"/>
        <v>0</v>
      </c>
      <c r="AK231" s="223">
        <f t="shared" si="70"/>
        <v>0</v>
      </c>
      <c r="AL231" s="223">
        <f t="shared" si="71"/>
        <v>0</v>
      </c>
      <c r="AM231" s="223">
        <f t="shared" si="69"/>
        <v>0</v>
      </c>
      <c r="AN231" s="223">
        <f t="shared" si="69"/>
        <v>0</v>
      </c>
      <c r="AO231" s="223">
        <f t="shared" si="69"/>
        <v>0</v>
      </c>
      <c r="AP231" s="223">
        <f t="shared" si="69"/>
        <v>0</v>
      </c>
      <c r="AQ231" s="223">
        <f t="shared" si="69"/>
        <v>0</v>
      </c>
      <c r="AR231" s="223">
        <f t="shared" si="69"/>
        <v>0</v>
      </c>
      <c r="AS231" s="223">
        <f t="shared" si="69"/>
        <v>0</v>
      </c>
      <c r="AT231" s="223">
        <f t="shared" si="69"/>
        <v>0</v>
      </c>
      <c r="AU231" s="223">
        <f t="shared" si="69"/>
        <v>0</v>
      </c>
      <c r="AV231" s="223">
        <f t="shared" si="69"/>
        <v>0</v>
      </c>
      <c r="AW231" s="223">
        <f t="shared" si="69"/>
        <v>0</v>
      </c>
      <c r="AX231" s="223">
        <f t="shared" si="69"/>
        <v>0</v>
      </c>
      <c r="AY231" s="223">
        <f t="shared" si="69"/>
        <v>0</v>
      </c>
      <c r="AZ231" s="223">
        <f t="shared" si="69"/>
        <v>0</v>
      </c>
      <c r="BA231" s="223">
        <f t="shared" si="69"/>
        <v>0</v>
      </c>
      <c r="BB231" s="223">
        <f t="shared" si="69"/>
        <v>0</v>
      </c>
      <c r="BC231" s="223">
        <f t="shared" si="72"/>
        <v>0</v>
      </c>
      <c r="BD231" s="223">
        <f t="shared" si="72"/>
        <v>0</v>
      </c>
      <c r="BE231" s="223">
        <f t="shared" si="72"/>
        <v>0</v>
      </c>
      <c r="BF231" s="223">
        <f t="shared" si="72"/>
        <v>0</v>
      </c>
      <c r="BG231" s="223">
        <f t="shared" si="72"/>
        <v>0</v>
      </c>
      <c r="BH231" s="223">
        <f t="shared" si="72"/>
        <v>0</v>
      </c>
      <c r="BI231" s="223">
        <f t="shared" si="72"/>
        <v>0</v>
      </c>
      <c r="BJ231" s="223">
        <f t="shared" si="72"/>
        <v>0</v>
      </c>
      <c r="BK231" s="223">
        <f t="shared" si="72"/>
        <v>0</v>
      </c>
      <c r="BL231" s="223">
        <f t="shared" si="72"/>
        <v>0</v>
      </c>
      <c r="BM231" s="223">
        <f t="shared" si="72"/>
        <v>0</v>
      </c>
      <c r="BN231" s="223">
        <f t="shared" si="72"/>
        <v>0</v>
      </c>
      <c r="BO231" s="223">
        <f t="shared" si="72"/>
        <v>0</v>
      </c>
      <c r="BP231" s="223">
        <f t="shared" si="72"/>
        <v>0</v>
      </c>
      <c r="BQ231" s="223">
        <f t="shared" si="66"/>
        <v>0</v>
      </c>
      <c r="BR231" s="223">
        <f t="shared" si="66"/>
        <v>0</v>
      </c>
      <c r="BS231" s="223">
        <f t="shared" si="66"/>
        <v>0</v>
      </c>
      <c r="BT231" s="223">
        <f t="shared" si="66"/>
        <v>0</v>
      </c>
      <c r="BU231" s="223">
        <f t="shared" si="66"/>
        <v>0</v>
      </c>
      <c r="BV231" s="234">
        <f t="shared" si="66"/>
        <v>0</v>
      </c>
      <c r="BW231" s="234">
        <f t="shared" si="66"/>
        <v>0</v>
      </c>
      <c r="BX231" s="239">
        <f t="shared" si="66"/>
        <v>0</v>
      </c>
      <c r="BY231" s="244">
        <f t="shared" si="66"/>
        <v>0</v>
      </c>
      <c r="BZ231" s="244">
        <f t="shared" si="66"/>
        <v>0</v>
      </c>
      <c r="CA231" s="242">
        <f t="shared" si="66"/>
        <v>0</v>
      </c>
      <c r="CB231" s="242">
        <f t="shared" si="66"/>
        <v>0</v>
      </c>
      <c r="CC231" s="242">
        <f t="shared" si="66"/>
        <v>0</v>
      </c>
      <c r="CD231" s="242">
        <f t="shared" si="66"/>
        <v>0</v>
      </c>
      <c r="CE231" s="242">
        <f t="shared" si="66"/>
        <v>0</v>
      </c>
      <c r="CF231" s="242">
        <f t="shared" si="66"/>
        <v>0</v>
      </c>
      <c r="CG231" s="241">
        <f t="shared" si="67"/>
        <v>0</v>
      </c>
      <c r="CH231" s="241">
        <f t="shared" si="67"/>
        <v>0</v>
      </c>
      <c r="CI231" s="241">
        <f t="shared" si="67"/>
        <v>0</v>
      </c>
      <c r="CJ231" s="241">
        <f t="shared" si="67"/>
        <v>0</v>
      </c>
      <c r="CK231" s="241">
        <f t="shared" si="67"/>
        <v>0</v>
      </c>
      <c r="CL231" s="241">
        <f t="shared" si="67"/>
        <v>0</v>
      </c>
      <c r="CM231" s="241">
        <f t="shared" si="67"/>
        <v>0</v>
      </c>
      <c r="CN231" s="241">
        <f t="shared" si="67"/>
        <v>0</v>
      </c>
      <c r="CO231" s="241">
        <f t="shared" si="67"/>
        <v>0</v>
      </c>
      <c r="CP231" s="241">
        <f t="shared" si="67"/>
        <v>0</v>
      </c>
      <c r="CQ231" s="241">
        <f t="shared" si="67"/>
        <v>0</v>
      </c>
      <c r="CR231" s="241">
        <f t="shared" si="67"/>
        <v>0</v>
      </c>
      <c r="CS231" s="241">
        <f t="shared" si="67"/>
        <v>0</v>
      </c>
      <c r="CT231" s="241">
        <f t="shared" si="67"/>
        <v>0</v>
      </c>
      <c r="CU231" s="242">
        <f t="shared" si="67"/>
        <v>0</v>
      </c>
      <c r="CV231" s="242">
        <f t="shared" si="67"/>
        <v>0</v>
      </c>
      <c r="CW231" s="242">
        <f t="shared" si="68"/>
        <v>0</v>
      </c>
      <c r="CX231" s="223">
        <f t="shared" si="68"/>
        <v>0</v>
      </c>
      <c r="CY231" s="223">
        <f t="shared" si="68"/>
        <v>0</v>
      </c>
      <c r="CZ231" s="223">
        <f t="shared" si="68"/>
        <v>0</v>
      </c>
      <c r="DA231" s="223">
        <f t="shared" si="68"/>
        <v>0</v>
      </c>
      <c r="DB231" s="191"/>
      <c r="DC231" s="191"/>
      <c r="DD231" s="191"/>
      <c r="DE231" s="191"/>
      <c r="DF231" s="191"/>
      <c r="DG231" s="191"/>
      <c r="DH231" s="191"/>
      <c r="DI231" s="191"/>
      <c r="DJ231" s="191"/>
      <c r="DK231" s="191"/>
      <c r="DL231" s="191"/>
      <c r="DM231" s="191"/>
      <c r="DN231" s="191"/>
      <c r="DO231" s="191"/>
      <c r="DP231" s="191"/>
      <c r="DQ231" s="191"/>
      <c r="DR231" s="191"/>
      <c r="DS231" s="230">
        <f t="shared" si="74"/>
        <v>0</v>
      </c>
      <c r="DT231" s="191"/>
      <c r="DU231" s="191"/>
      <c r="DV231" s="191"/>
      <c r="DW231" s="191"/>
      <c r="DX231" s="191"/>
      <c r="DY231" s="191"/>
      <c r="DZ231" s="191"/>
      <c r="EA231" s="191"/>
      <c r="EB231" s="191"/>
      <c r="EC231" s="191"/>
      <c r="ED231" s="191"/>
      <c r="EE231" s="191"/>
      <c r="EF231" s="191"/>
      <c r="EG231" s="191"/>
      <c r="EH231" s="191"/>
      <c r="EI231" s="191"/>
    </row>
    <row r="232" spans="1:139" x14ac:dyDescent="0.35">
      <c r="A232" s="191">
        <f t="shared" si="51"/>
        <v>0</v>
      </c>
      <c r="B232" s="191">
        <f t="shared" si="54"/>
        <v>106</v>
      </c>
      <c r="C232" s="191"/>
      <c r="D232" s="191"/>
      <c r="E232" s="191" t="s">
        <v>413</v>
      </c>
      <c r="F232" s="191"/>
      <c r="G232" s="223">
        <f t="shared" si="73"/>
        <v>0</v>
      </c>
      <c r="H232" s="223">
        <f t="shared" si="73"/>
        <v>0</v>
      </c>
      <c r="I232" s="223">
        <f t="shared" si="73"/>
        <v>0</v>
      </c>
      <c r="J232" s="223">
        <f t="shared" si="73"/>
        <v>0</v>
      </c>
      <c r="K232" s="223">
        <f t="shared" si="73"/>
        <v>0</v>
      </c>
      <c r="L232" s="223">
        <f t="shared" si="73"/>
        <v>0</v>
      </c>
      <c r="M232" s="223">
        <f t="shared" si="73"/>
        <v>0</v>
      </c>
      <c r="N232" s="223">
        <f t="shared" si="73"/>
        <v>0</v>
      </c>
      <c r="O232" s="223">
        <f t="shared" si="73"/>
        <v>0</v>
      </c>
      <c r="P232" s="223">
        <f t="shared" si="73"/>
        <v>0</v>
      </c>
      <c r="Q232" s="223">
        <f t="shared" si="73"/>
        <v>0</v>
      </c>
      <c r="R232" s="223">
        <f t="shared" si="73"/>
        <v>0</v>
      </c>
      <c r="S232" s="223">
        <f t="shared" si="73"/>
        <v>0</v>
      </c>
      <c r="T232" s="223">
        <f t="shared" si="73"/>
        <v>0</v>
      </c>
      <c r="U232" s="223">
        <f t="shared" si="73"/>
        <v>0</v>
      </c>
      <c r="V232" s="223">
        <f t="shared" si="70"/>
        <v>0</v>
      </c>
      <c r="W232" s="223">
        <f t="shared" si="70"/>
        <v>0</v>
      </c>
      <c r="X232" s="223">
        <f t="shared" si="70"/>
        <v>0</v>
      </c>
      <c r="Y232" s="223">
        <f t="shared" si="70"/>
        <v>0</v>
      </c>
      <c r="Z232" s="223">
        <f t="shared" si="70"/>
        <v>0</v>
      </c>
      <c r="AA232" s="223">
        <f t="shared" si="70"/>
        <v>0</v>
      </c>
      <c r="AB232" s="223">
        <f t="shared" si="70"/>
        <v>0</v>
      </c>
      <c r="AC232" s="223">
        <f t="shared" si="70"/>
        <v>0</v>
      </c>
      <c r="AD232" s="223">
        <f t="shared" si="70"/>
        <v>0</v>
      </c>
      <c r="AE232" s="223">
        <f t="shared" si="70"/>
        <v>0</v>
      </c>
      <c r="AF232" s="223">
        <f t="shared" si="70"/>
        <v>0</v>
      </c>
      <c r="AG232" s="223">
        <f t="shared" si="70"/>
        <v>0</v>
      </c>
      <c r="AH232" s="223">
        <f t="shared" si="70"/>
        <v>0</v>
      </c>
      <c r="AI232" s="223">
        <f t="shared" si="70"/>
        <v>0</v>
      </c>
      <c r="AJ232" s="223">
        <f t="shared" si="70"/>
        <v>0</v>
      </c>
      <c r="AK232" s="223">
        <f t="shared" si="70"/>
        <v>0</v>
      </c>
      <c r="AL232" s="223">
        <f t="shared" si="71"/>
        <v>0</v>
      </c>
      <c r="AM232" s="223">
        <f t="shared" si="69"/>
        <v>0</v>
      </c>
      <c r="AN232" s="223">
        <f t="shared" si="69"/>
        <v>0</v>
      </c>
      <c r="AO232" s="223">
        <f t="shared" si="69"/>
        <v>0</v>
      </c>
      <c r="AP232" s="223">
        <f t="shared" si="69"/>
        <v>0</v>
      </c>
      <c r="AQ232" s="223">
        <f t="shared" si="69"/>
        <v>0</v>
      </c>
      <c r="AR232" s="223">
        <f t="shared" si="69"/>
        <v>0</v>
      </c>
      <c r="AS232" s="223">
        <f t="shared" si="69"/>
        <v>0</v>
      </c>
      <c r="AT232" s="223">
        <f t="shared" si="69"/>
        <v>0</v>
      </c>
      <c r="AU232" s="223">
        <f t="shared" si="69"/>
        <v>0</v>
      </c>
      <c r="AV232" s="223">
        <f t="shared" si="69"/>
        <v>0</v>
      </c>
      <c r="AW232" s="223">
        <f t="shared" si="69"/>
        <v>0</v>
      </c>
      <c r="AX232" s="223">
        <f t="shared" si="69"/>
        <v>0</v>
      </c>
      <c r="AY232" s="223">
        <f t="shared" si="69"/>
        <v>0</v>
      </c>
      <c r="AZ232" s="223">
        <f t="shared" si="69"/>
        <v>0</v>
      </c>
      <c r="BA232" s="223">
        <f t="shared" si="69"/>
        <v>0</v>
      </c>
      <c r="BB232" s="223">
        <f t="shared" si="69"/>
        <v>0</v>
      </c>
      <c r="BC232" s="223">
        <f t="shared" si="72"/>
        <v>0</v>
      </c>
      <c r="BD232" s="223">
        <f t="shared" si="72"/>
        <v>0</v>
      </c>
      <c r="BE232" s="223">
        <f t="shared" si="72"/>
        <v>0</v>
      </c>
      <c r="BF232" s="223">
        <f t="shared" si="72"/>
        <v>0</v>
      </c>
      <c r="BG232" s="223">
        <f t="shared" si="72"/>
        <v>0</v>
      </c>
      <c r="BH232" s="223">
        <f t="shared" si="72"/>
        <v>0</v>
      </c>
      <c r="BI232" s="223">
        <f t="shared" si="72"/>
        <v>0</v>
      </c>
      <c r="BJ232" s="223">
        <f t="shared" si="72"/>
        <v>0</v>
      </c>
      <c r="BK232" s="223">
        <f t="shared" si="72"/>
        <v>0</v>
      </c>
      <c r="BL232" s="223">
        <f t="shared" si="72"/>
        <v>0</v>
      </c>
      <c r="BM232" s="223">
        <f t="shared" si="72"/>
        <v>0</v>
      </c>
      <c r="BN232" s="223">
        <f t="shared" si="72"/>
        <v>0</v>
      </c>
      <c r="BO232" s="223">
        <f t="shared" si="72"/>
        <v>0</v>
      </c>
      <c r="BP232" s="223">
        <f t="shared" si="72"/>
        <v>0</v>
      </c>
      <c r="BQ232" s="223">
        <f t="shared" si="66"/>
        <v>0</v>
      </c>
      <c r="BR232" s="223">
        <f t="shared" si="66"/>
        <v>0</v>
      </c>
      <c r="BS232" s="223">
        <f t="shared" si="66"/>
        <v>0</v>
      </c>
      <c r="BT232" s="223">
        <f t="shared" si="66"/>
        <v>0</v>
      </c>
      <c r="BU232" s="223">
        <f t="shared" si="66"/>
        <v>0</v>
      </c>
      <c r="BV232" s="234">
        <f t="shared" si="66"/>
        <v>0</v>
      </c>
      <c r="BW232" s="234">
        <f t="shared" si="66"/>
        <v>0</v>
      </c>
      <c r="BX232" s="239">
        <f t="shared" si="66"/>
        <v>0</v>
      </c>
      <c r="BY232" s="244">
        <f t="shared" si="66"/>
        <v>0</v>
      </c>
      <c r="BZ232" s="244">
        <f t="shared" si="66"/>
        <v>0</v>
      </c>
      <c r="CA232" s="244">
        <f t="shared" si="66"/>
        <v>0</v>
      </c>
      <c r="CB232" s="242">
        <f t="shared" si="66"/>
        <v>0</v>
      </c>
      <c r="CC232" s="242">
        <f t="shared" si="66"/>
        <v>0</v>
      </c>
      <c r="CD232" s="242">
        <f t="shared" si="66"/>
        <v>0</v>
      </c>
      <c r="CE232" s="242">
        <f t="shared" si="66"/>
        <v>0</v>
      </c>
      <c r="CF232" s="242">
        <f t="shared" si="66"/>
        <v>0</v>
      </c>
      <c r="CG232" s="241">
        <f t="shared" si="67"/>
        <v>0</v>
      </c>
      <c r="CH232" s="241">
        <f t="shared" si="67"/>
        <v>0</v>
      </c>
      <c r="CI232" s="241">
        <f t="shared" si="67"/>
        <v>0</v>
      </c>
      <c r="CJ232" s="241">
        <f t="shared" si="67"/>
        <v>0</v>
      </c>
      <c r="CK232" s="241">
        <f t="shared" si="67"/>
        <v>0</v>
      </c>
      <c r="CL232" s="241">
        <f t="shared" si="67"/>
        <v>0</v>
      </c>
      <c r="CM232" s="241">
        <f t="shared" si="67"/>
        <v>0</v>
      </c>
      <c r="CN232" s="241">
        <f t="shared" si="67"/>
        <v>0</v>
      </c>
      <c r="CO232" s="241">
        <f t="shared" si="67"/>
        <v>0</v>
      </c>
      <c r="CP232" s="241">
        <f t="shared" si="67"/>
        <v>0</v>
      </c>
      <c r="CQ232" s="241">
        <f t="shared" si="67"/>
        <v>0</v>
      </c>
      <c r="CR232" s="241">
        <f t="shared" si="67"/>
        <v>0</v>
      </c>
      <c r="CS232" s="241">
        <f t="shared" si="67"/>
        <v>0</v>
      </c>
      <c r="CT232" s="241">
        <f t="shared" si="67"/>
        <v>0</v>
      </c>
      <c r="CU232" s="241">
        <f t="shared" si="67"/>
        <v>0</v>
      </c>
      <c r="CV232" s="242">
        <f t="shared" si="67"/>
        <v>0</v>
      </c>
      <c r="CW232" s="242">
        <f t="shared" si="68"/>
        <v>0</v>
      </c>
      <c r="CX232" s="223">
        <f t="shared" si="68"/>
        <v>0</v>
      </c>
      <c r="CY232" s="223">
        <f t="shared" si="68"/>
        <v>0</v>
      </c>
      <c r="CZ232" s="223">
        <f t="shared" si="68"/>
        <v>0</v>
      </c>
      <c r="DA232" s="223">
        <f t="shared" si="68"/>
        <v>0</v>
      </c>
      <c r="DB232" s="191"/>
      <c r="DC232" s="191"/>
      <c r="DD232" s="191"/>
      <c r="DE232" s="191"/>
      <c r="DF232" s="191"/>
      <c r="DG232" s="191"/>
      <c r="DH232" s="191"/>
      <c r="DI232" s="191"/>
      <c r="DJ232" s="191"/>
      <c r="DK232" s="191"/>
      <c r="DL232" s="191"/>
      <c r="DM232" s="191"/>
      <c r="DN232" s="191"/>
      <c r="DO232" s="191"/>
      <c r="DP232" s="191"/>
      <c r="DQ232" s="191"/>
      <c r="DR232" s="191"/>
      <c r="DS232" s="230">
        <f t="shared" si="74"/>
        <v>0</v>
      </c>
      <c r="DT232" s="191"/>
      <c r="DU232" s="191"/>
      <c r="DV232" s="191"/>
      <c r="DW232" s="191"/>
      <c r="DX232" s="191"/>
      <c r="DY232" s="191"/>
      <c r="DZ232" s="191"/>
      <c r="EA232" s="191"/>
      <c r="EB232" s="191"/>
      <c r="EC232" s="191"/>
      <c r="ED232" s="191"/>
      <c r="EE232" s="191"/>
      <c r="EF232" s="191"/>
      <c r="EG232" s="191"/>
      <c r="EH232" s="191"/>
      <c r="EI232" s="191"/>
    </row>
    <row r="233" spans="1:139" x14ac:dyDescent="0.35">
      <c r="A233" s="191">
        <f t="shared" si="51"/>
        <v>0</v>
      </c>
      <c r="B233" s="191">
        <f t="shared" si="54"/>
        <v>107</v>
      </c>
      <c r="C233" s="191"/>
      <c r="D233" s="191"/>
      <c r="E233" s="191" t="s">
        <v>414</v>
      </c>
      <c r="F233" s="191"/>
      <c r="G233" s="223">
        <f t="shared" si="73"/>
        <v>0</v>
      </c>
      <c r="H233" s="223">
        <f t="shared" si="73"/>
        <v>0</v>
      </c>
      <c r="I233" s="223">
        <f t="shared" si="73"/>
        <v>0</v>
      </c>
      <c r="J233" s="223">
        <f t="shared" si="73"/>
        <v>0</v>
      </c>
      <c r="K233" s="223">
        <f t="shared" si="73"/>
        <v>0</v>
      </c>
      <c r="L233" s="223">
        <f t="shared" si="73"/>
        <v>0</v>
      </c>
      <c r="M233" s="223">
        <f t="shared" si="73"/>
        <v>0</v>
      </c>
      <c r="N233" s="223">
        <f t="shared" si="73"/>
        <v>0</v>
      </c>
      <c r="O233" s="223">
        <f t="shared" si="73"/>
        <v>0</v>
      </c>
      <c r="P233" s="223">
        <f t="shared" si="73"/>
        <v>0</v>
      </c>
      <c r="Q233" s="223">
        <f t="shared" si="73"/>
        <v>0</v>
      </c>
      <c r="R233" s="223">
        <f t="shared" si="73"/>
        <v>0</v>
      </c>
      <c r="S233" s="223">
        <f t="shared" si="73"/>
        <v>0</v>
      </c>
      <c r="T233" s="223">
        <f t="shared" si="73"/>
        <v>0</v>
      </c>
      <c r="U233" s="223">
        <f t="shared" si="73"/>
        <v>0</v>
      </c>
      <c r="V233" s="223">
        <f t="shared" si="70"/>
        <v>0</v>
      </c>
      <c r="W233" s="223">
        <f t="shared" si="70"/>
        <v>0</v>
      </c>
      <c r="X233" s="223">
        <f t="shared" si="70"/>
        <v>0</v>
      </c>
      <c r="Y233" s="223">
        <f t="shared" si="70"/>
        <v>0</v>
      </c>
      <c r="Z233" s="223">
        <f t="shared" si="70"/>
        <v>0</v>
      </c>
      <c r="AA233" s="223">
        <f t="shared" si="70"/>
        <v>0</v>
      </c>
      <c r="AB233" s="223">
        <f t="shared" si="70"/>
        <v>0</v>
      </c>
      <c r="AC233" s="223">
        <f t="shared" si="70"/>
        <v>0</v>
      </c>
      <c r="AD233" s="223">
        <f t="shared" si="70"/>
        <v>0</v>
      </c>
      <c r="AE233" s="223">
        <f t="shared" si="70"/>
        <v>0</v>
      </c>
      <c r="AF233" s="223">
        <f t="shared" si="70"/>
        <v>0</v>
      </c>
      <c r="AG233" s="223">
        <f t="shared" si="70"/>
        <v>0</v>
      </c>
      <c r="AH233" s="223">
        <f t="shared" si="70"/>
        <v>0</v>
      </c>
      <c r="AI233" s="223">
        <f t="shared" si="70"/>
        <v>0</v>
      </c>
      <c r="AJ233" s="223">
        <f t="shared" si="70"/>
        <v>0</v>
      </c>
      <c r="AK233" s="223">
        <f t="shared" si="70"/>
        <v>0</v>
      </c>
      <c r="AL233" s="223">
        <f t="shared" si="71"/>
        <v>0</v>
      </c>
      <c r="AM233" s="223">
        <f t="shared" si="69"/>
        <v>0</v>
      </c>
      <c r="AN233" s="223">
        <f t="shared" si="69"/>
        <v>0</v>
      </c>
      <c r="AO233" s="223">
        <f t="shared" si="69"/>
        <v>0</v>
      </c>
      <c r="AP233" s="223">
        <f t="shared" si="69"/>
        <v>0</v>
      </c>
      <c r="AQ233" s="223">
        <f t="shared" si="69"/>
        <v>0</v>
      </c>
      <c r="AR233" s="223">
        <f t="shared" si="69"/>
        <v>0</v>
      </c>
      <c r="AS233" s="223">
        <f t="shared" si="69"/>
        <v>0</v>
      </c>
      <c r="AT233" s="223">
        <f t="shared" si="69"/>
        <v>0</v>
      </c>
      <c r="AU233" s="223">
        <f t="shared" si="69"/>
        <v>0</v>
      </c>
      <c r="AV233" s="223">
        <f t="shared" si="69"/>
        <v>0</v>
      </c>
      <c r="AW233" s="223">
        <f t="shared" si="69"/>
        <v>0</v>
      </c>
      <c r="AX233" s="223">
        <f t="shared" si="69"/>
        <v>0</v>
      </c>
      <c r="AY233" s="223">
        <f t="shared" si="69"/>
        <v>0</v>
      </c>
      <c r="AZ233" s="223">
        <f t="shared" si="69"/>
        <v>0</v>
      </c>
      <c r="BA233" s="223">
        <f t="shared" si="69"/>
        <v>0</v>
      </c>
      <c r="BB233" s="223">
        <f t="shared" si="69"/>
        <v>0</v>
      </c>
      <c r="BC233" s="223">
        <f t="shared" si="72"/>
        <v>0</v>
      </c>
      <c r="BD233" s="223">
        <f t="shared" si="72"/>
        <v>0</v>
      </c>
      <c r="BE233" s="223">
        <f t="shared" si="72"/>
        <v>0</v>
      </c>
      <c r="BF233" s="223">
        <f t="shared" si="72"/>
        <v>0</v>
      </c>
      <c r="BG233" s="223">
        <f t="shared" si="72"/>
        <v>0</v>
      </c>
      <c r="BH233" s="223">
        <f t="shared" si="72"/>
        <v>0</v>
      </c>
      <c r="BI233" s="223">
        <f t="shared" si="72"/>
        <v>0</v>
      </c>
      <c r="BJ233" s="223">
        <f t="shared" si="72"/>
        <v>0</v>
      </c>
      <c r="BK233" s="223">
        <f t="shared" si="72"/>
        <v>0</v>
      </c>
      <c r="BL233" s="223">
        <f t="shared" si="72"/>
        <v>0</v>
      </c>
      <c r="BM233" s="223">
        <f t="shared" si="72"/>
        <v>0</v>
      </c>
      <c r="BN233" s="223">
        <f t="shared" si="72"/>
        <v>0</v>
      </c>
      <c r="BO233" s="223">
        <f t="shared" si="72"/>
        <v>0</v>
      </c>
      <c r="BP233" s="223">
        <f t="shared" si="72"/>
        <v>0</v>
      </c>
      <c r="BQ233" s="223">
        <f t="shared" si="66"/>
        <v>0</v>
      </c>
      <c r="BR233" s="223">
        <f t="shared" si="66"/>
        <v>0</v>
      </c>
      <c r="BS233" s="223">
        <f t="shared" si="66"/>
        <v>0</v>
      </c>
      <c r="BT233" s="223">
        <f t="shared" si="66"/>
        <v>0</v>
      </c>
      <c r="BU233" s="223">
        <f t="shared" si="66"/>
        <v>0</v>
      </c>
      <c r="BV233" s="224">
        <f t="shared" si="66"/>
        <v>0</v>
      </c>
      <c r="BW233" s="234">
        <f t="shared" si="66"/>
        <v>0</v>
      </c>
      <c r="BX233" s="239">
        <f t="shared" si="66"/>
        <v>0</v>
      </c>
      <c r="BY233" s="239">
        <f t="shared" si="66"/>
        <v>0</v>
      </c>
      <c r="BZ233" s="244">
        <f t="shared" si="66"/>
        <v>0</v>
      </c>
      <c r="CA233" s="244">
        <f t="shared" si="66"/>
        <v>0</v>
      </c>
      <c r="CB233" s="242">
        <f t="shared" si="66"/>
        <v>0</v>
      </c>
      <c r="CC233" s="242">
        <f t="shared" si="66"/>
        <v>0</v>
      </c>
      <c r="CD233" s="242">
        <f t="shared" si="66"/>
        <v>0</v>
      </c>
      <c r="CE233" s="242">
        <f t="shared" si="66"/>
        <v>0</v>
      </c>
      <c r="CF233" s="242">
        <f t="shared" si="66"/>
        <v>0</v>
      </c>
      <c r="CG233" s="241">
        <f t="shared" si="67"/>
        <v>0</v>
      </c>
      <c r="CH233" s="241">
        <f t="shared" si="67"/>
        <v>0</v>
      </c>
      <c r="CI233" s="241">
        <f t="shared" si="67"/>
        <v>0</v>
      </c>
      <c r="CJ233" s="241">
        <f t="shared" si="67"/>
        <v>0</v>
      </c>
      <c r="CK233" s="241">
        <f t="shared" si="67"/>
        <v>0</v>
      </c>
      <c r="CL233" s="241">
        <f t="shared" si="67"/>
        <v>0</v>
      </c>
      <c r="CM233" s="241">
        <f t="shared" si="67"/>
        <v>0</v>
      </c>
      <c r="CN233" s="241">
        <f t="shared" si="67"/>
        <v>0</v>
      </c>
      <c r="CO233" s="241">
        <f t="shared" si="67"/>
        <v>0</v>
      </c>
      <c r="CP233" s="241">
        <f t="shared" si="67"/>
        <v>0</v>
      </c>
      <c r="CQ233" s="241">
        <f t="shared" si="67"/>
        <v>0</v>
      </c>
      <c r="CR233" s="241">
        <f t="shared" si="67"/>
        <v>0</v>
      </c>
      <c r="CS233" s="241">
        <f t="shared" si="67"/>
        <v>0</v>
      </c>
      <c r="CT233" s="241">
        <f t="shared" si="67"/>
        <v>0</v>
      </c>
      <c r="CU233" s="241">
        <f t="shared" si="67"/>
        <v>0</v>
      </c>
      <c r="CV233" s="241">
        <f t="shared" si="67"/>
        <v>0</v>
      </c>
      <c r="CW233" s="242">
        <f t="shared" si="68"/>
        <v>0</v>
      </c>
      <c r="CX233" s="242">
        <f t="shared" si="68"/>
        <v>0</v>
      </c>
      <c r="CY233" s="223">
        <f t="shared" si="68"/>
        <v>0</v>
      </c>
      <c r="CZ233" s="223">
        <f t="shared" si="68"/>
        <v>0</v>
      </c>
      <c r="DA233" s="223">
        <f t="shared" si="68"/>
        <v>0</v>
      </c>
      <c r="DB233" s="191"/>
      <c r="DC233" s="191"/>
      <c r="DD233" s="191"/>
      <c r="DE233" s="191"/>
      <c r="DF233" s="191"/>
      <c r="DG233" s="191"/>
      <c r="DH233" s="191"/>
      <c r="DI233" s="191"/>
      <c r="DJ233" s="191"/>
      <c r="DK233" s="191"/>
      <c r="DL233" s="191"/>
      <c r="DM233" s="191"/>
      <c r="DN233" s="191"/>
      <c r="DO233" s="191"/>
      <c r="DP233" s="191"/>
      <c r="DQ233" s="191"/>
      <c r="DR233" s="191"/>
      <c r="DS233" s="230">
        <f t="shared" si="74"/>
        <v>0</v>
      </c>
      <c r="DT233" s="191"/>
      <c r="DU233" s="191"/>
      <c r="DV233" s="191"/>
      <c r="DW233" s="191"/>
      <c r="DX233" s="191"/>
      <c r="DY233" s="191"/>
      <c r="DZ233" s="191"/>
      <c r="EA233" s="191"/>
      <c r="EB233" s="191"/>
      <c r="EC233" s="191"/>
      <c r="ED233" s="191"/>
      <c r="EE233" s="191"/>
      <c r="EF233" s="191"/>
      <c r="EG233" s="191"/>
      <c r="EH233" s="191"/>
      <c r="EI233" s="191"/>
    </row>
    <row r="234" spans="1:139" x14ac:dyDescent="0.35">
      <c r="A234" s="191">
        <f t="shared" si="51"/>
        <v>0</v>
      </c>
      <c r="B234" s="191">
        <f t="shared" si="54"/>
        <v>108</v>
      </c>
      <c r="C234" s="191"/>
      <c r="D234" s="191"/>
      <c r="E234" s="191" t="s">
        <v>415</v>
      </c>
      <c r="F234" s="191"/>
      <c r="G234" s="223">
        <f t="shared" si="73"/>
        <v>0</v>
      </c>
      <c r="H234" s="223">
        <f t="shared" si="73"/>
        <v>0</v>
      </c>
      <c r="I234" s="223">
        <f t="shared" si="73"/>
        <v>0</v>
      </c>
      <c r="J234" s="223">
        <f t="shared" si="73"/>
        <v>0</v>
      </c>
      <c r="K234" s="223">
        <f t="shared" si="73"/>
        <v>0</v>
      </c>
      <c r="L234" s="223">
        <f t="shared" si="73"/>
        <v>0</v>
      </c>
      <c r="M234" s="223">
        <f t="shared" si="73"/>
        <v>0</v>
      </c>
      <c r="N234" s="223">
        <f t="shared" si="73"/>
        <v>0</v>
      </c>
      <c r="O234" s="223">
        <f t="shared" si="73"/>
        <v>0</v>
      </c>
      <c r="P234" s="223">
        <f t="shared" si="73"/>
        <v>0</v>
      </c>
      <c r="Q234" s="223">
        <f t="shared" si="73"/>
        <v>0</v>
      </c>
      <c r="R234" s="223">
        <f t="shared" si="73"/>
        <v>0</v>
      </c>
      <c r="S234" s="223">
        <f t="shared" si="73"/>
        <v>0</v>
      </c>
      <c r="T234" s="223">
        <f t="shared" si="73"/>
        <v>0</v>
      </c>
      <c r="U234" s="223">
        <f t="shared" si="73"/>
        <v>0</v>
      </c>
      <c r="V234" s="223">
        <f t="shared" si="70"/>
        <v>0</v>
      </c>
      <c r="W234" s="223">
        <f t="shared" si="70"/>
        <v>0</v>
      </c>
      <c r="X234" s="223">
        <f t="shared" si="70"/>
        <v>0</v>
      </c>
      <c r="Y234" s="223">
        <f t="shared" si="70"/>
        <v>0</v>
      </c>
      <c r="Z234" s="223">
        <f t="shared" si="70"/>
        <v>0</v>
      </c>
      <c r="AA234" s="223">
        <f t="shared" si="70"/>
        <v>0</v>
      </c>
      <c r="AB234" s="223">
        <f t="shared" si="70"/>
        <v>0</v>
      </c>
      <c r="AC234" s="223">
        <f t="shared" si="70"/>
        <v>0</v>
      </c>
      <c r="AD234" s="223">
        <f t="shared" si="70"/>
        <v>0</v>
      </c>
      <c r="AE234" s="223">
        <f t="shared" si="70"/>
        <v>0</v>
      </c>
      <c r="AF234" s="223">
        <f t="shared" si="70"/>
        <v>0</v>
      </c>
      <c r="AG234" s="223">
        <f t="shared" si="70"/>
        <v>0</v>
      </c>
      <c r="AH234" s="223">
        <f t="shared" si="70"/>
        <v>0</v>
      </c>
      <c r="AI234" s="223">
        <f t="shared" si="70"/>
        <v>0</v>
      </c>
      <c r="AJ234" s="223">
        <f t="shared" si="70"/>
        <v>0</v>
      </c>
      <c r="AK234" s="223">
        <f t="shared" si="70"/>
        <v>0</v>
      </c>
      <c r="AL234" s="223">
        <f t="shared" si="71"/>
        <v>0</v>
      </c>
      <c r="AM234" s="223">
        <f t="shared" si="69"/>
        <v>0</v>
      </c>
      <c r="AN234" s="223">
        <f t="shared" si="69"/>
        <v>0</v>
      </c>
      <c r="AO234" s="223">
        <f t="shared" si="69"/>
        <v>0</v>
      </c>
      <c r="AP234" s="223">
        <f t="shared" si="69"/>
        <v>0</v>
      </c>
      <c r="AQ234" s="223">
        <f t="shared" si="69"/>
        <v>0</v>
      </c>
      <c r="AR234" s="223">
        <f t="shared" si="69"/>
        <v>0</v>
      </c>
      <c r="AS234" s="223">
        <f t="shared" si="69"/>
        <v>0</v>
      </c>
      <c r="AT234" s="223">
        <f t="shared" si="69"/>
        <v>0</v>
      </c>
      <c r="AU234" s="223">
        <f t="shared" si="69"/>
        <v>0</v>
      </c>
      <c r="AV234" s="223">
        <f t="shared" si="69"/>
        <v>0</v>
      </c>
      <c r="AW234" s="223">
        <f t="shared" si="69"/>
        <v>0</v>
      </c>
      <c r="AX234" s="223">
        <f t="shared" si="69"/>
        <v>0</v>
      </c>
      <c r="AY234" s="223">
        <f t="shared" si="69"/>
        <v>0</v>
      </c>
      <c r="AZ234" s="223">
        <f t="shared" si="69"/>
        <v>0</v>
      </c>
      <c r="BA234" s="223">
        <f t="shared" si="69"/>
        <v>0</v>
      </c>
      <c r="BB234" s="223">
        <f t="shared" si="69"/>
        <v>0</v>
      </c>
      <c r="BC234" s="223">
        <f t="shared" si="72"/>
        <v>0</v>
      </c>
      <c r="BD234" s="223">
        <f t="shared" si="72"/>
        <v>0</v>
      </c>
      <c r="BE234" s="223">
        <f t="shared" si="72"/>
        <v>0</v>
      </c>
      <c r="BF234" s="223">
        <f t="shared" si="72"/>
        <v>0</v>
      </c>
      <c r="BG234" s="223">
        <f t="shared" si="72"/>
        <v>0</v>
      </c>
      <c r="BH234" s="223">
        <f t="shared" si="72"/>
        <v>0</v>
      </c>
      <c r="BI234" s="223">
        <f t="shared" si="72"/>
        <v>0</v>
      </c>
      <c r="BJ234" s="223">
        <f t="shared" si="72"/>
        <v>0</v>
      </c>
      <c r="BK234" s="223">
        <f t="shared" si="72"/>
        <v>0</v>
      </c>
      <c r="BL234" s="223">
        <f t="shared" si="72"/>
        <v>0</v>
      </c>
      <c r="BM234" s="223">
        <f t="shared" si="72"/>
        <v>0</v>
      </c>
      <c r="BN234" s="223">
        <f t="shared" si="72"/>
        <v>0</v>
      </c>
      <c r="BO234" s="223">
        <f t="shared" si="72"/>
        <v>0</v>
      </c>
      <c r="BP234" s="223">
        <f t="shared" si="72"/>
        <v>0</v>
      </c>
      <c r="BQ234" s="223">
        <f t="shared" si="66"/>
        <v>0</v>
      </c>
      <c r="BR234" s="223">
        <f t="shared" si="66"/>
        <v>0</v>
      </c>
      <c r="BS234" s="223">
        <f t="shared" si="66"/>
        <v>0</v>
      </c>
      <c r="BT234" s="223">
        <f t="shared" si="66"/>
        <v>0</v>
      </c>
      <c r="BU234" s="223">
        <f t="shared" si="66"/>
        <v>0</v>
      </c>
      <c r="BV234" s="224">
        <f t="shared" si="66"/>
        <v>0</v>
      </c>
      <c r="BW234" s="224">
        <f t="shared" si="66"/>
        <v>0</v>
      </c>
      <c r="BX234" s="239">
        <f t="shared" si="66"/>
        <v>0</v>
      </c>
      <c r="BY234" s="239">
        <f t="shared" si="66"/>
        <v>0</v>
      </c>
      <c r="BZ234" s="244">
        <f t="shared" si="66"/>
        <v>0</v>
      </c>
      <c r="CA234" s="244">
        <f t="shared" si="66"/>
        <v>0</v>
      </c>
      <c r="CB234" s="242">
        <f t="shared" si="66"/>
        <v>0</v>
      </c>
      <c r="CC234" s="242">
        <f t="shared" si="66"/>
        <v>0</v>
      </c>
      <c r="CD234" s="242">
        <f t="shared" si="66"/>
        <v>0</v>
      </c>
      <c r="CE234" s="242">
        <f t="shared" si="66"/>
        <v>0</v>
      </c>
      <c r="CF234" s="242">
        <f t="shared" si="66"/>
        <v>0</v>
      </c>
      <c r="CG234" s="242">
        <f t="shared" si="67"/>
        <v>0</v>
      </c>
      <c r="CH234" s="241">
        <f t="shared" si="67"/>
        <v>0</v>
      </c>
      <c r="CI234" s="241">
        <f t="shared" si="67"/>
        <v>0</v>
      </c>
      <c r="CJ234" s="241">
        <f t="shared" si="67"/>
        <v>0</v>
      </c>
      <c r="CK234" s="241">
        <f t="shared" si="67"/>
        <v>0</v>
      </c>
      <c r="CL234" s="241">
        <f t="shared" si="67"/>
        <v>0</v>
      </c>
      <c r="CM234" s="241">
        <f t="shared" si="67"/>
        <v>0</v>
      </c>
      <c r="CN234" s="241">
        <f t="shared" si="67"/>
        <v>0</v>
      </c>
      <c r="CO234" s="241">
        <f t="shared" si="67"/>
        <v>0</v>
      </c>
      <c r="CP234" s="241">
        <f t="shared" si="67"/>
        <v>0</v>
      </c>
      <c r="CQ234" s="241">
        <f t="shared" si="67"/>
        <v>0</v>
      </c>
      <c r="CR234" s="241">
        <f t="shared" si="67"/>
        <v>0</v>
      </c>
      <c r="CS234" s="241">
        <f t="shared" si="67"/>
        <v>0</v>
      </c>
      <c r="CT234" s="241">
        <f t="shared" si="67"/>
        <v>0</v>
      </c>
      <c r="CU234" s="241">
        <f t="shared" si="67"/>
        <v>0</v>
      </c>
      <c r="CV234" s="241">
        <f t="shared" si="67"/>
        <v>0</v>
      </c>
      <c r="CW234" s="241">
        <f t="shared" si="68"/>
        <v>0</v>
      </c>
      <c r="CX234" s="223">
        <f t="shared" si="68"/>
        <v>0</v>
      </c>
      <c r="CY234" s="223">
        <f t="shared" si="68"/>
        <v>0</v>
      </c>
      <c r="CZ234" s="223">
        <f t="shared" si="68"/>
        <v>0</v>
      </c>
      <c r="DA234" s="223">
        <f t="shared" si="68"/>
        <v>0</v>
      </c>
      <c r="DB234" s="191"/>
      <c r="DC234" s="191"/>
      <c r="DD234" s="191"/>
      <c r="DE234" s="191"/>
      <c r="DF234" s="191"/>
      <c r="DG234" s="191"/>
      <c r="DH234" s="191"/>
      <c r="DI234" s="191"/>
      <c r="DJ234" s="191"/>
      <c r="DK234" s="191"/>
      <c r="DL234" s="191"/>
      <c r="DM234" s="191"/>
      <c r="DN234" s="191"/>
      <c r="DO234" s="191"/>
      <c r="DP234" s="191"/>
      <c r="DQ234" s="191"/>
      <c r="DR234" s="191"/>
      <c r="DS234" s="230">
        <f t="shared" si="74"/>
        <v>0</v>
      </c>
      <c r="DT234" s="191"/>
      <c r="DU234" s="191"/>
      <c r="DV234" s="191"/>
      <c r="DW234" s="191"/>
      <c r="DX234" s="191"/>
      <c r="DY234" s="191"/>
      <c r="DZ234" s="191"/>
      <c r="EA234" s="191"/>
      <c r="EB234" s="191"/>
      <c r="EC234" s="191"/>
      <c r="ED234" s="191"/>
      <c r="EE234" s="191"/>
      <c r="EF234" s="191"/>
      <c r="EG234" s="191"/>
      <c r="EH234" s="191"/>
      <c r="EI234" s="191"/>
    </row>
    <row r="235" spans="1:139" x14ac:dyDescent="0.35">
      <c r="A235" s="191">
        <f t="shared" si="51"/>
        <v>0</v>
      </c>
      <c r="B235" s="191">
        <f t="shared" si="54"/>
        <v>109</v>
      </c>
      <c r="C235" s="191"/>
      <c r="D235" s="191"/>
      <c r="E235" s="191" t="s">
        <v>416</v>
      </c>
      <c r="F235" s="191"/>
      <c r="G235" s="223">
        <f t="shared" si="73"/>
        <v>0</v>
      </c>
      <c r="H235" s="223">
        <f t="shared" si="73"/>
        <v>0</v>
      </c>
      <c r="I235" s="223">
        <f t="shared" si="73"/>
        <v>0</v>
      </c>
      <c r="J235" s="223">
        <f t="shared" si="73"/>
        <v>0</v>
      </c>
      <c r="K235" s="223">
        <f t="shared" si="73"/>
        <v>0</v>
      </c>
      <c r="L235" s="223">
        <f t="shared" si="73"/>
        <v>0</v>
      </c>
      <c r="M235" s="223">
        <f t="shared" si="73"/>
        <v>0</v>
      </c>
      <c r="N235" s="223">
        <f t="shared" si="73"/>
        <v>0</v>
      </c>
      <c r="O235" s="223">
        <f t="shared" si="73"/>
        <v>0</v>
      </c>
      <c r="P235" s="223">
        <f t="shared" si="73"/>
        <v>0</v>
      </c>
      <c r="Q235" s="223">
        <f t="shared" si="73"/>
        <v>0</v>
      </c>
      <c r="R235" s="223">
        <f t="shared" si="73"/>
        <v>0</v>
      </c>
      <c r="S235" s="223">
        <f t="shared" si="73"/>
        <v>0</v>
      </c>
      <c r="T235" s="223">
        <f t="shared" si="73"/>
        <v>0</v>
      </c>
      <c r="U235" s="223">
        <f t="shared" si="73"/>
        <v>0</v>
      </c>
      <c r="V235" s="223">
        <f t="shared" si="70"/>
        <v>0</v>
      </c>
      <c r="W235" s="223">
        <f t="shared" si="70"/>
        <v>0</v>
      </c>
      <c r="X235" s="223">
        <f t="shared" si="70"/>
        <v>0</v>
      </c>
      <c r="Y235" s="223">
        <f t="shared" si="70"/>
        <v>0</v>
      </c>
      <c r="Z235" s="223">
        <f t="shared" si="70"/>
        <v>0</v>
      </c>
      <c r="AA235" s="223">
        <f t="shared" si="70"/>
        <v>0</v>
      </c>
      <c r="AB235" s="223">
        <f t="shared" si="70"/>
        <v>0</v>
      </c>
      <c r="AC235" s="223">
        <f t="shared" si="70"/>
        <v>0</v>
      </c>
      <c r="AD235" s="223">
        <f t="shared" si="70"/>
        <v>0</v>
      </c>
      <c r="AE235" s="223">
        <f t="shared" si="70"/>
        <v>0</v>
      </c>
      <c r="AF235" s="223">
        <f t="shared" si="70"/>
        <v>0</v>
      </c>
      <c r="AG235" s="223">
        <f t="shared" si="70"/>
        <v>0</v>
      </c>
      <c r="AH235" s="223">
        <f t="shared" si="70"/>
        <v>0</v>
      </c>
      <c r="AI235" s="223">
        <f t="shared" si="70"/>
        <v>0</v>
      </c>
      <c r="AJ235" s="223">
        <f t="shared" si="70"/>
        <v>0</v>
      </c>
      <c r="AK235" s="223">
        <f t="shared" si="70"/>
        <v>0</v>
      </c>
      <c r="AL235" s="223">
        <f t="shared" si="71"/>
        <v>0</v>
      </c>
      <c r="AM235" s="223">
        <f t="shared" si="69"/>
        <v>0</v>
      </c>
      <c r="AN235" s="223">
        <f t="shared" si="69"/>
        <v>0</v>
      </c>
      <c r="AO235" s="223">
        <f t="shared" si="69"/>
        <v>0</v>
      </c>
      <c r="AP235" s="223">
        <f t="shared" si="69"/>
        <v>0</v>
      </c>
      <c r="AQ235" s="223">
        <f t="shared" si="69"/>
        <v>0</v>
      </c>
      <c r="AR235" s="223">
        <f t="shared" si="69"/>
        <v>0</v>
      </c>
      <c r="AS235" s="223">
        <f t="shared" si="69"/>
        <v>0</v>
      </c>
      <c r="AT235" s="223">
        <f t="shared" si="69"/>
        <v>0</v>
      </c>
      <c r="AU235" s="223">
        <f t="shared" si="69"/>
        <v>0</v>
      </c>
      <c r="AV235" s="223">
        <f t="shared" si="69"/>
        <v>0</v>
      </c>
      <c r="AW235" s="223">
        <f t="shared" si="69"/>
        <v>0</v>
      </c>
      <c r="AX235" s="223">
        <f t="shared" si="69"/>
        <v>0</v>
      </c>
      <c r="AY235" s="223">
        <f t="shared" si="69"/>
        <v>0</v>
      </c>
      <c r="AZ235" s="223">
        <f t="shared" si="69"/>
        <v>0</v>
      </c>
      <c r="BA235" s="223">
        <f t="shared" si="69"/>
        <v>0</v>
      </c>
      <c r="BB235" s="223">
        <f t="shared" si="69"/>
        <v>0</v>
      </c>
      <c r="BC235" s="223">
        <f t="shared" si="72"/>
        <v>0</v>
      </c>
      <c r="BD235" s="223">
        <f t="shared" si="72"/>
        <v>0</v>
      </c>
      <c r="BE235" s="223">
        <f t="shared" si="72"/>
        <v>0</v>
      </c>
      <c r="BF235" s="223">
        <f t="shared" si="72"/>
        <v>0</v>
      </c>
      <c r="BG235" s="223">
        <f t="shared" si="72"/>
        <v>0</v>
      </c>
      <c r="BH235" s="223">
        <f t="shared" si="72"/>
        <v>0</v>
      </c>
      <c r="BI235" s="223">
        <f t="shared" si="72"/>
        <v>0</v>
      </c>
      <c r="BJ235" s="223">
        <f t="shared" si="72"/>
        <v>0</v>
      </c>
      <c r="BK235" s="223">
        <f t="shared" si="72"/>
        <v>0</v>
      </c>
      <c r="BL235" s="223">
        <f t="shared" si="72"/>
        <v>0</v>
      </c>
      <c r="BM235" s="223">
        <f t="shared" si="72"/>
        <v>0</v>
      </c>
      <c r="BN235" s="223">
        <f t="shared" si="72"/>
        <v>0</v>
      </c>
      <c r="BO235" s="223">
        <f t="shared" si="72"/>
        <v>0</v>
      </c>
      <c r="BP235" s="223">
        <f t="shared" si="72"/>
        <v>0</v>
      </c>
      <c r="BQ235" s="223">
        <f t="shared" si="66"/>
        <v>0</v>
      </c>
      <c r="BR235" s="223">
        <f t="shared" si="66"/>
        <v>0</v>
      </c>
      <c r="BS235" s="223">
        <f t="shared" si="66"/>
        <v>0</v>
      </c>
      <c r="BT235" s="223">
        <f t="shared" si="66"/>
        <v>0</v>
      </c>
      <c r="BU235" s="223">
        <f t="shared" si="66"/>
        <v>0</v>
      </c>
      <c r="BV235" s="224">
        <f t="shared" si="66"/>
        <v>0</v>
      </c>
      <c r="BW235" s="224">
        <f t="shared" si="66"/>
        <v>0</v>
      </c>
      <c r="BX235" s="239">
        <f t="shared" si="66"/>
        <v>0</v>
      </c>
      <c r="BY235" s="239">
        <f t="shared" si="66"/>
        <v>0</v>
      </c>
      <c r="BZ235" s="244">
        <f t="shared" si="66"/>
        <v>0</v>
      </c>
      <c r="CA235" s="244">
        <f t="shared" si="66"/>
        <v>0</v>
      </c>
      <c r="CB235" s="242">
        <f t="shared" si="66"/>
        <v>0</v>
      </c>
      <c r="CC235" s="242">
        <f t="shared" si="66"/>
        <v>0</v>
      </c>
      <c r="CD235" s="242">
        <f t="shared" si="66"/>
        <v>0</v>
      </c>
      <c r="CE235" s="242">
        <f t="shared" si="66"/>
        <v>0</v>
      </c>
      <c r="CF235" s="242">
        <f t="shared" ref="CF235:CU237" si="75">MIN(CF$125,$A235)</f>
        <v>0</v>
      </c>
      <c r="CG235" s="242">
        <f t="shared" si="67"/>
        <v>0</v>
      </c>
      <c r="CH235" s="241">
        <f t="shared" si="67"/>
        <v>0</v>
      </c>
      <c r="CI235" s="241">
        <f t="shared" si="67"/>
        <v>0</v>
      </c>
      <c r="CJ235" s="241">
        <f t="shared" si="67"/>
        <v>0</v>
      </c>
      <c r="CK235" s="241">
        <f t="shared" si="67"/>
        <v>0</v>
      </c>
      <c r="CL235" s="241">
        <f t="shared" si="67"/>
        <v>0</v>
      </c>
      <c r="CM235" s="241">
        <f t="shared" si="67"/>
        <v>0</v>
      </c>
      <c r="CN235" s="241">
        <f t="shared" si="67"/>
        <v>0</v>
      </c>
      <c r="CO235" s="241">
        <f t="shared" si="67"/>
        <v>0</v>
      </c>
      <c r="CP235" s="241">
        <f t="shared" si="67"/>
        <v>0</v>
      </c>
      <c r="CQ235" s="241">
        <f t="shared" si="67"/>
        <v>0</v>
      </c>
      <c r="CR235" s="241">
        <f t="shared" si="67"/>
        <v>0</v>
      </c>
      <c r="CS235" s="241">
        <f t="shared" si="67"/>
        <v>0</v>
      </c>
      <c r="CT235" s="241">
        <f t="shared" si="67"/>
        <v>0</v>
      </c>
      <c r="CU235" s="223">
        <f t="shared" si="67"/>
        <v>0</v>
      </c>
      <c r="CV235" s="223">
        <f t="shared" ref="CV235:DA237" si="76">MIN(CV$125,$A235)</f>
        <v>0</v>
      </c>
      <c r="CW235" s="223">
        <f t="shared" si="68"/>
        <v>0</v>
      </c>
      <c r="CX235" s="223">
        <f t="shared" si="68"/>
        <v>0</v>
      </c>
      <c r="CY235" s="223">
        <f t="shared" si="68"/>
        <v>0</v>
      </c>
      <c r="CZ235" s="223">
        <f t="shared" si="68"/>
        <v>0</v>
      </c>
      <c r="DA235" s="223">
        <f t="shared" si="68"/>
        <v>0</v>
      </c>
      <c r="DB235" s="191"/>
      <c r="DC235" s="191"/>
      <c r="DD235" s="191"/>
      <c r="DE235" s="191"/>
      <c r="DF235" s="191"/>
      <c r="DG235" s="191"/>
      <c r="DH235" s="191"/>
      <c r="DI235" s="191"/>
      <c r="DJ235" s="191"/>
      <c r="DK235" s="191"/>
      <c r="DL235" s="191"/>
      <c r="DM235" s="191"/>
      <c r="DN235" s="191"/>
      <c r="DO235" s="191"/>
      <c r="DP235" s="191"/>
      <c r="DQ235" s="191"/>
      <c r="DR235" s="191"/>
      <c r="DS235" s="230">
        <f t="shared" si="74"/>
        <v>0</v>
      </c>
      <c r="DT235" s="191"/>
      <c r="DU235" s="191"/>
      <c r="DV235" s="191"/>
      <c r="DW235" s="191"/>
      <c r="DX235" s="191"/>
      <c r="DY235" s="191"/>
      <c r="DZ235" s="191"/>
      <c r="EA235" s="191"/>
      <c r="EB235" s="191"/>
      <c r="EC235" s="191"/>
      <c r="ED235" s="191"/>
      <c r="EE235" s="191"/>
      <c r="EF235" s="191"/>
      <c r="EG235" s="191"/>
      <c r="EH235" s="191"/>
      <c r="EI235" s="191"/>
    </row>
    <row r="236" spans="1:139" x14ac:dyDescent="0.35">
      <c r="A236" s="191">
        <f t="shared" si="51"/>
        <v>0</v>
      </c>
      <c r="B236" s="191">
        <f t="shared" si="54"/>
        <v>110</v>
      </c>
      <c r="C236" s="191"/>
      <c r="D236" s="191"/>
      <c r="E236" s="191" t="s">
        <v>417</v>
      </c>
      <c r="F236" s="191"/>
      <c r="G236" s="223">
        <f t="shared" si="73"/>
        <v>0</v>
      </c>
      <c r="H236" s="223">
        <f t="shared" si="73"/>
        <v>0</v>
      </c>
      <c r="I236" s="223">
        <f t="shared" si="73"/>
        <v>0</v>
      </c>
      <c r="J236" s="223">
        <f t="shared" si="73"/>
        <v>0</v>
      </c>
      <c r="K236" s="223">
        <f t="shared" si="73"/>
        <v>0</v>
      </c>
      <c r="L236" s="223">
        <f t="shared" si="73"/>
        <v>0</v>
      </c>
      <c r="M236" s="223">
        <f t="shared" si="73"/>
        <v>0</v>
      </c>
      <c r="N236" s="223">
        <f t="shared" si="73"/>
        <v>0</v>
      </c>
      <c r="O236" s="223">
        <f t="shared" si="73"/>
        <v>0</v>
      </c>
      <c r="P236" s="223">
        <f t="shared" si="73"/>
        <v>0</v>
      </c>
      <c r="Q236" s="223">
        <f t="shared" si="73"/>
        <v>0</v>
      </c>
      <c r="R236" s="223">
        <f t="shared" si="73"/>
        <v>0</v>
      </c>
      <c r="S236" s="223">
        <f t="shared" si="73"/>
        <v>0</v>
      </c>
      <c r="T236" s="223">
        <f t="shared" si="73"/>
        <v>0</v>
      </c>
      <c r="U236" s="223">
        <f t="shared" si="73"/>
        <v>0</v>
      </c>
      <c r="V236" s="223">
        <f t="shared" si="70"/>
        <v>0</v>
      </c>
      <c r="W236" s="223">
        <f t="shared" si="70"/>
        <v>0</v>
      </c>
      <c r="X236" s="223">
        <f t="shared" si="70"/>
        <v>0</v>
      </c>
      <c r="Y236" s="223">
        <f t="shared" si="70"/>
        <v>0</v>
      </c>
      <c r="Z236" s="223">
        <f t="shared" si="70"/>
        <v>0</v>
      </c>
      <c r="AA236" s="223">
        <f t="shared" si="70"/>
        <v>0</v>
      </c>
      <c r="AB236" s="223">
        <f t="shared" si="70"/>
        <v>0</v>
      </c>
      <c r="AC236" s="223">
        <f t="shared" si="70"/>
        <v>0</v>
      </c>
      <c r="AD236" s="223">
        <f t="shared" si="70"/>
        <v>0</v>
      </c>
      <c r="AE236" s="223">
        <f t="shared" si="70"/>
        <v>0</v>
      </c>
      <c r="AF236" s="223">
        <f t="shared" si="70"/>
        <v>0</v>
      </c>
      <c r="AG236" s="223">
        <f t="shared" si="70"/>
        <v>0</v>
      </c>
      <c r="AH236" s="223">
        <f t="shared" si="70"/>
        <v>0</v>
      </c>
      <c r="AI236" s="223">
        <f t="shared" si="70"/>
        <v>0</v>
      </c>
      <c r="AJ236" s="223">
        <f t="shared" si="70"/>
        <v>0</v>
      </c>
      <c r="AK236" s="223">
        <f t="shared" si="70"/>
        <v>0</v>
      </c>
      <c r="AL236" s="223">
        <f t="shared" si="71"/>
        <v>0</v>
      </c>
      <c r="AM236" s="223">
        <f t="shared" si="69"/>
        <v>0</v>
      </c>
      <c r="AN236" s="223">
        <f t="shared" si="69"/>
        <v>0</v>
      </c>
      <c r="AO236" s="223">
        <f t="shared" si="69"/>
        <v>0</v>
      </c>
      <c r="AP236" s="223">
        <f t="shared" si="69"/>
        <v>0</v>
      </c>
      <c r="AQ236" s="223">
        <f t="shared" si="69"/>
        <v>0</v>
      </c>
      <c r="AR236" s="223">
        <f t="shared" si="69"/>
        <v>0</v>
      </c>
      <c r="AS236" s="223">
        <f t="shared" si="69"/>
        <v>0</v>
      </c>
      <c r="AT236" s="223">
        <f t="shared" si="69"/>
        <v>0</v>
      </c>
      <c r="AU236" s="223">
        <f t="shared" si="69"/>
        <v>0</v>
      </c>
      <c r="AV236" s="223">
        <f t="shared" si="69"/>
        <v>0</v>
      </c>
      <c r="AW236" s="223">
        <f t="shared" si="69"/>
        <v>0</v>
      </c>
      <c r="AX236" s="223">
        <f t="shared" si="69"/>
        <v>0</v>
      </c>
      <c r="AY236" s="223">
        <f t="shared" si="69"/>
        <v>0</v>
      </c>
      <c r="AZ236" s="223">
        <f t="shared" si="69"/>
        <v>0</v>
      </c>
      <c r="BA236" s="223">
        <f t="shared" si="69"/>
        <v>0</v>
      </c>
      <c r="BB236" s="223">
        <f t="shared" si="69"/>
        <v>0</v>
      </c>
      <c r="BC236" s="223">
        <f t="shared" si="72"/>
        <v>0</v>
      </c>
      <c r="BD236" s="223">
        <f t="shared" si="72"/>
        <v>0</v>
      </c>
      <c r="BE236" s="223">
        <f t="shared" si="72"/>
        <v>0</v>
      </c>
      <c r="BF236" s="223">
        <f t="shared" si="72"/>
        <v>0</v>
      </c>
      <c r="BG236" s="223">
        <f t="shared" si="72"/>
        <v>0</v>
      </c>
      <c r="BH236" s="223">
        <f t="shared" si="72"/>
        <v>0</v>
      </c>
      <c r="BI236" s="223">
        <f t="shared" si="72"/>
        <v>0</v>
      </c>
      <c r="BJ236" s="223">
        <f t="shared" si="72"/>
        <v>0</v>
      </c>
      <c r="BK236" s="223">
        <f t="shared" si="72"/>
        <v>0</v>
      </c>
      <c r="BL236" s="223">
        <f t="shared" si="72"/>
        <v>0</v>
      </c>
      <c r="BM236" s="223">
        <f t="shared" si="72"/>
        <v>0</v>
      </c>
      <c r="BN236" s="223">
        <f t="shared" si="72"/>
        <v>0</v>
      </c>
      <c r="BO236" s="223">
        <f t="shared" si="72"/>
        <v>0</v>
      </c>
      <c r="BP236" s="223">
        <f t="shared" si="72"/>
        <v>0</v>
      </c>
      <c r="BQ236" s="223">
        <f t="shared" si="72"/>
        <v>0</v>
      </c>
      <c r="BR236" s="223">
        <f t="shared" si="72"/>
        <v>0</v>
      </c>
      <c r="BS236" s="223">
        <f t="shared" ref="BS236:CE237" si="77">MIN(BS$125,$A236)</f>
        <v>0</v>
      </c>
      <c r="BT236" s="223">
        <f t="shared" si="77"/>
        <v>0</v>
      </c>
      <c r="BU236" s="223">
        <f t="shared" si="77"/>
        <v>0</v>
      </c>
      <c r="BV236" s="223">
        <f t="shared" si="77"/>
        <v>0</v>
      </c>
      <c r="BW236" s="223">
        <f t="shared" si="77"/>
        <v>0</v>
      </c>
      <c r="BX236" s="234">
        <f t="shared" si="77"/>
        <v>0</v>
      </c>
      <c r="BY236" s="239">
        <f t="shared" si="77"/>
        <v>0</v>
      </c>
      <c r="BZ236" s="244">
        <f t="shared" si="77"/>
        <v>0</v>
      </c>
      <c r="CA236" s="244">
        <f t="shared" si="77"/>
        <v>0</v>
      </c>
      <c r="CB236" s="242">
        <f t="shared" si="77"/>
        <v>0</v>
      </c>
      <c r="CC236" s="242">
        <f t="shared" si="77"/>
        <v>0</v>
      </c>
      <c r="CD236" s="242">
        <f t="shared" si="77"/>
        <v>0</v>
      </c>
      <c r="CE236" s="242">
        <f t="shared" si="77"/>
        <v>0</v>
      </c>
      <c r="CF236" s="242">
        <f t="shared" si="75"/>
        <v>0</v>
      </c>
      <c r="CG236" s="242">
        <f t="shared" si="75"/>
        <v>0</v>
      </c>
      <c r="CH236" s="242">
        <f t="shared" si="75"/>
        <v>0</v>
      </c>
      <c r="CI236" s="241">
        <f t="shared" si="75"/>
        <v>0</v>
      </c>
      <c r="CJ236" s="241">
        <f t="shared" si="75"/>
        <v>0</v>
      </c>
      <c r="CK236" s="241">
        <f t="shared" si="75"/>
        <v>0</v>
      </c>
      <c r="CL236" s="241">
        <f t="shared" si="75"/>
        <v>0</v>
      </c>
      <c r="CM236" s="241">
        <f t="shared" si="75"/>
        <v>0</v>
      </c>
      <c r="CN236" s="241">
        <f t="shared" si="75"/>
        <v>0</v>
      </c>
      <c r="CO236" s="241">
        <f t="shared" si="75"/>
        <v>0</v>
      </c>
      <c r="CP236" s="241">
        <f t="shared" si="75"/>
        <v>0</v>
      </c>
      <c r="CQ236" s="241">
        <f t="shared" si="75"/>
        <v>0</v>
      </c>
      <c r="CR236" s="241">
        <f t="shared" si="75"/>
        <v>0</v>
      </c>
      <c r="CS236" s="241">
        <f t="shared" si="75"/>
        <v>0</v>
      </c>
      <c r="CT236" s="241">
        <f t="shared" si="75"/>
        <v>0</v>
      </c>
      <c r="CU236" s="223">
        <f t="shared" si="75"/>
        <v>0</v>
      </c>
      <c r="CV236" s="223">
        <f t="shared" si="76"/>
        <v>0</v>
      </c>
      <c r="CW236" s="223">
        <f t="shared" si="76"/>
        <v>0</v>
      </c>
      <c r="CX236" s="223">
        <f t="shared" si="76"/>
        <v>0</v>
      </c>
      <c r="CY236" s="223">
        <f t="shared" si="76"/>
        <v>0</v>
      </c>
      <c r="CZ236" s="223">
        <f t="shared" si="76"/>
        <v>0</v>
      </c>
      <c r="DA236" s="223">
        <f t="shared" si="76"/>
        <v>0</v>
      </c>
      <c r="DB236" s="191"/>
      <c r="DC236" s="191"/>
      <c r="DD236" s="191"/>
      <c r="DE236" s="191"/>
      <c r="DF236" s="191"/>
      <c r="DG236" s="191"/>
      <c r="DH236" s="191"/>
      <c r="DI236" s="191"/>
      <c r="DJ236" s="191"/>
      <c r="DK236" s="191"/>
      <c r="DL236" s="191"/>
      <c r="DM236" s="191"/>
      <c r="DN236" s="191"/>
      <c r="DO236" s="191"/>
      <c r="DP236" s="191"/>
      <c r="DQ236" s="191"/>
      <c r="DR236" s="191"/>
      <c r="DS236" s="230">
        <f t="shared" si="74"/>
        <v>0</v>
      </c>
      <c r="DT236" s="191"/>
      <c r="DU236" s="191"/>
      <c r="DV236" s="191"/>
      <c r="DW236" s="191"/>
      <c r="DX236" s="191"/>
      <c r="DY236" s="191"/>
      <c r="DZ236" s="191"/>
      <c r="EA236" s="191"/>
      <c r="EB236" s="191"/>
      <c r="EC236" s="191"/>
      <c r="ED236" s="191"/>
      <c r="EE236" s="191"/>
      <c r="EF236" s="191"/>
      <c r="EG236" s="191"/>
      <c r="EH236" s="191"/>
      <c r="EI236" s="191"/>
    </row>
    <row r="237" spans="1:139" x14ac:dyDescent="0.35">
      <c r="A237" s="191">
        <f t="shared" si="51"/>
        <v>0</v>
      </c>
      <c r="B237" s="191">
        <f t="shared" si="54"/>
        <v>111</v>
      </c>
      <c r="C237" s="191"/>
      <c r="D237" s="191"/>
      <c r="E237" s="191" t="s">
        <v>418</v>
      </c>
      <c r="F237" s="191"/>
      <c r="G237" s="223">
        <f t="shared" si="73"/>
        <v>0</v>
      </c>
      <c r="H237" s="223">
        <f t="shared" si="73"/>
        <v>0</v>
      </c>
      <c r="I237" s="223">
        <f t="shared" si="73"/>
        <v>0</v>
      </c>
      <c r="J237" s="223">
        <f t="shared" si="73"/>
        <v>0</v>
      </c>
      <c r="K237" s="223">
        <f t="shared" si="73"/>
        <v>0</v>
      </c>
      <c r="L237" s="223">
        <f t="shared" si="73"/>
        <v>0</v>
      </c>
      <c r="M237" s="223">
        <f t="shared" si="73"/>
        <v>0</v>
      </c>
      <c r="N237" s="223">
        <f t="shared" si="73"/>
        <v>0</v>
      </c>
      <c r="O237" s="223">
        <f t="shared" si="73"/>
        <v>0</v>
      </c>
      <c r="P237" s="223">
        <f t="shared" si="73"/>
        <v>0</v>
      </c>
      <c r="Q237" s="223">
        <f t="shared" si="73"/>
        <v>0</v>
      </c>
      <c r="R237" s="223">
        <f t="shared" si="73"/>
        <v>0</v>
      </c>
      <c r="S237" s="223">
        <f t="shared" si="73"/>
        <v>0</v>
      </c>
      <c r="T237" s="223">
        <f t="shared" si="73"/>
        <v>0</v>
      </c>
      <c r="U237" s="223">
        <f t="shared" si="73"/>
        <v>0</v>
      </c>
      <c r="V237" s="223">
        <f t="shared" si="70"/>
        <v>0</v>
      </c>
      <c r="W237" s="223">
        <f t="shared" si="70"/>
        <v>0</v>
      </c>
      <c r="X237" s="223">
        <f t="shared" si="70"/>
        <v>0</v>
      </c>
      <c r="Y237" s="223">
        <f t="shared" si="70"/>
        <v>0</v>
      </c>
      <c r="Z237" s="223">
        <f t="shared" si="70"/>
        <v>0</v>
      </c>
      <c r="AA237" s="223">
        <f t="shared" si="70"/>
        <v>0</v>
      </c>
      <c r="AB237" s="223">
        <f t="shared" si="70"/>
        <v>0</v>
      </c>
      <c r="AC237" s="223">
        <f t="shared" si="70"/>
        <v>0</v>
      </c>
      <c r="AD237" s="223">
        <f t="shared" si="70"/>
        <v>0</v>
      </c>
      <c r="AE237" s="223">
        <f t="shared" si="70"/>
        <v>0</v>
      </c>
      <c r="AF237" s="223">
        <f t="shared" si="70"/>
        <v>0</v>
      </c>
      <c r="AG237" s="223">
        <f t="shared" si="70"/>
        <v>0</v>
      </c>
      <c r="AH237" s="223">
        <f t="shared" si="70"/>
        <v>0</v>
      </c>
      <c r="AI237" s="223">
        <f t="shared" si="70"/>
        <v>0</v>
      </c>
      <c r="AJ237" s="223">
        <f t="shared" si="70"/>
        <v>0</v>
      </c>
      <c r="AK237" s="223">
        <f t="shared" si="70"/>
        <v>0</v>
      </c>
      <c r="AL237" s="223">
        <f t="shared" si="71"/>
        <v>0</v>
      </c>
      <c r="AM237" s="223">
        <f t="shared" si="69"/>
        <v>0</v>
      </c>
      <c r="AN237" s="223">
        <f t="shared" si="69"/>
        <v>0</v>
      </c>
      <c r="AO237" s="223">
        <f t="shared" si="69"/>
        <v>0</v>
      </c>
      <c r="AP237" s="223">
        <f t="shared" si="69"/>
        <v>0</v>
      </c>
      <c r="AQ237" s="223">
        <f t="shared" si="69"/>
        <v>0</v>
      </c>
      <c r="AR237" s="223">
        <f t="shared" si="69"/>
        <v>0</v>
      </c>
      <c r="AS237" s="223">
        <f t="shared" si="69"/>
        <v>0</v>
      </c>
      <c r="AT237" s="223">
        <f t="shared" si="69"/>
        <v>0</v>
      </c>
      <c r="AU237" s="223">
        <f t="shared" si="69"/>
        <v>0</v>
      </c>
      <c r="AV237" s="223">
        <f t="shared" si="69"/>
        <v>0</v>
      </c>
      <c r="AW237" s="223">
        <f t="shared" si="69"/>
        <v>0</v>
      </c>
      <c r="AX237" s="223">
        <f t="shared" si="69"/>
        <v>0</v>
      </c>
      <c r="AY237" s="223">
        <f t="shared" si="69"/>
        <v>0</v>
      </c>
      <c r="AZ237" s="223">
        <f t="shared" si="69"/>
        <v>0</v>
      </c>
      <c r="BA237" s="223">
        <f t="shared" si="69"/>
        <v>0</v>
      </c>
      <c r="BB237" s="223">
        <f t="shared" si="69"/>
        <v>0</v>
      </c>
      <c r="BC237" s="223">
        <f t="shared" si="72"/>
        <v>0</v>
      </c>
      <c r="BD237" s="223">
        <f t="shared" si="72"/>
        <v>0</v>
      </c>
      <c r="BE237" s="223">
        <f t="shared" si="72"/>
        <v>0</v>
      </c>
      <c r="BF237" s="223">
        <f t="shared" si="72"/>
        <v>0</v>
      </c>
      <c r="BG237" s="223">
        <f t="shared" si="72"/>
        <v>0</v>
      </c>
      <c r="BH237" s="223">
        <f t="shared" si="72"/>
        <v>0</v>
      </c>
      <c r="BI237" s="223">
        <f t="shared" si="72"/>
        <v>0</v>
      </c>
      <c r="BJ237" s="223">
        <f t="shared" si="72"/>
        <v>0</v>
      </c>
      <c r="BK237" s="223">
        <f t="shared" si="72"/>
        <v>0</v>
      </c>
      <c r="BL237" s="223">
        <f t="shared" si="72"/>
        <v>0</v>
      </c>
      <c r="BM237" s="223">
        <f t="shared" si="72"/>
        <v>0</v>
      </c>
      <c r="BN237" s="223">
        <f t="shared" si="72"/>
        <v>0</v>
      </c>
      <c r="BO237" s="223">
        <f t="shared" si="72"/>
        <v>0</v>
      </c>
      <c r="BP237" s="223">
        <f t="shared" si="72"/>
        <v>0</v>
      </c>
      <c r="BQ237" s="223">
        <f t="shared" si="72"/>
        <v>0</v>
      </c>
      <c r="BR237" s="223">
        <f t="shared" si="72"/>
        <v>0</v>
      </c>
      <c r="BS237" s="223">
        <f t="shared" si="77"/>
        <v>0</v>
      </c>
      <c r="BT237" s="223">
        <f t="shared" si="77"/>
        <v>0</v>
      </c>
      <c r="BU237" s="223">
        <f t="shared" si="77"/>
        <v>0</v>
      </c>
      <c r="BV237" s="223">
        <f t="shared" si="77"/>
        <v>0</v>
      </c>
      <c r="BW237" s="223">
        <f t="shared" si="77"/>
        <v>0</v>
      </c>
      <c r="BX237" s="234">
        <f t="shared" si="77"/>
        <v>0</v>
      </c>
      <c r="BY237" s="239">
        <f t="shared" si="77"/>
        <v>0</v>
      </c>
      <c r="BZ237" s="244">
        <f t="shared" si="77"/>
        <v>0</v>
      </c>
      <c r="CA237" s="244">
        <f t="shared" si="77"/>
        <v>0</v>
      </c>
      <c r="CB237" s="242">
        <f t="shared" si="77"/>
        <v>0</v>
      </c>
      <c r="CC237" s="242">
        <f t="shared" si="77"/>
        <v>0</v>
      </c>
      <c r="CD237" s="242">
        <f t="shared" si="77"/>
        <v>0</v>
      </c>
      <c r="CE237" s="242">
        <f t="shared" si="77"/>
        <v>0</v>
      </c>
      <c r="CF237" s="242">
        <f t="shared" si="75"/>
        <v>0</v>
      </c>
      <c r="CG237" s="242">
        <f t="shared" si="75"/>
        <v>0</v>
      </c>
      <c r="CH237" s="242">
        <f t="shared" si="75"/>
        <v>0</v>
      </c>
      <c r="CI237" s="241">
        <f t="shared" si="75"/>
        <v>0</v>
      </c>
      <c r="CJ237" s="241">
        <f t="shared" si="75"/>
        <v>0</v>
      </c>
      <c r="CK237" s="223">
        <f t="shared" si="75"/>
        <v>0</v>
      </c>
      <c r="CL237" s="223">
        <f t="shared" si="75"/>
        <v>0</v>
      </c>
      <c r="CM237" s="223">
        <f t="shared" si="75"/>
        <v>0</v>
      </c>
      <c r="CN237" s="223">
        <f t="shared" si="75"/>
        <v>0</v>
      </c>
      <c r="CO237" s="223">
        <f t="shared" si="75"/>
        <v>0</v>
      </c>
      <c r="CP237" s="223">
        <f t="shared" si="75"/>
        <v>0</v>
      </c>
      <c r="CQ237" s="223">
        <f t="shared" si="75"/>
        <v>0</v>
      </c>
      <c r="CR237" s="223">
        <f t="shared" si="75"/>
        <v>0</v>
      </c>
      <c r="CS237" s="223">
        <f t="shared" si="75"/>
        <v>0</v>
      </c>
      <c r="CT237" s="223">
        <f t="shared" si="75"/>
        <v>0</v>
      </c>
      <c r="CU237" s="223">
        <f t="shared" si="75"/>
        <v>0</v>
      </c>
      <c r="CV237" s="223">
        <f t="shared" si="76"/>
        <v>0</v>
      </c>
      <c r="CW237" s="223">
        <f t="shared" si="76"/>
        <v>0</v>
      </c>
      <c r="CX237" s="223">
        <f t="shared" si="76"/>
        <v>0</v>
      </c>
      <c r="CY237" s="223">
        <f t="shared" si="76"/>
        <v>0</v>
      </c>
      <c r="CZ237" s="223">
        <f t="shared" si="76"/>
        <v>0</v>
      </c>
      <c r="DA237" s="223">
        <f t="shared" si="76"/>
        <v>0</v>
      </c>
      <c r="DB237" s="191"/>
      <c r="DC237" s="191"/>
      <c r="DD237" s="191"/>
      <c r="DE237" s="191"/>
      <c r="DF237" s="191"/>
      <c r="DG237" s="191"/>
      <c r="DH237" s="191"/>
      <c r="DI237" s="191"/>
      <c r="DJ237" s="191"/>
      <c r="DK237" s="191"/>
      <c r="DL237" s="191"/>
      <c r="DM237" s="191"/>
      <c r="DN237" s="191"/>
      <c r="DO237" s="191"/>
      <c r="DP237" s="191"/>
      <c r="DQ237" s="191"/>
      <c r="DR237" s="191"/>
      <c r="DS237" s="246">
        <f t="shared" si="74"/>
        <v>0</v>
      </c>
      <c r="DT237" s="191"/>
      <c r="DU237" s="191"/>
      <c r="DV237" s="191"/>
      <c r="DW237" s="191"/>
      <c r="DX237" s="191"/>
      <c r="DY237" s="191"/>
      <c r="DZ237" s="191"/>
      <c r="EA237" s="191"/>
      <c r="EB237" s="191"/>
      <c r="EC237" s="191"/>
      <c r="ED237" s="191"/>
      <c r="EE237" s="191"/>
      <c r="EF237" s="191"/>
      <c r="EG237" s="191"/>
      <c r="EH237" s="191"/>
      <c r="EI237" s="191"/>
    </row>
    <row r="238" spans="1:139" x14ac:dyDescent="0.35">
      <c r="A238" s="191"/>
      <c r="B238" s="191"/>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I238" s="191"/>
      <c r="AJ238" s="191"/>
      <c r="AK238" s="191"/>
      <c r="AL238" s="191"/>
      <c r="AM238" s="191"/>
      <c r="AN238" s="191"/>
      <c r="AO238" s="191"/>
      <c r="AP238" s="191"/>
      <c r="AQ238" s="191"/>
      <c r="AR238" s="191"/>
      <c r="AS238" s="191"/>
      <c r="AT238" s="191"/>
      <c r="AU238" s="191"/>
      <c r="AV238" s="191"/>
      <c r="AW238" s="191"/>
      <c r="AX238" s="191"/>
      <c r="AY238" s="191"/>
      <c r="AZ238" s="191"/>
      <c r="BA238" s="191"/>
      <c r="BB238" s="191"/>
      <c r="BC238" s="191"/>
      <c r="BD238" s="191"/>
      <c r="BE238" s="191"/>
      <c r="BF238" s="191"/>
      <c r="BG238" s="191"/>
      <c r="BH238" s="191"/>
      <c r="BI238" s="191"/>
      <c r="BJ238" s="191"/>
      <c r="BK238" s="191"/>
      <c r="BL238" s="191"/>
      <c r="BM238" s="191"/>
      <c r="BN238" s="191"/>
      <c r="BO238" s="191"/>
      <c r="BP238" s="191"/>
      <c r="BQ238" s="191"/>
      <c r="BR238" s="191"/>
      <c r="BS238" s="191"/>
      <c r="BT238" s="191"/>
      <c r="BU238" s="191"/>
      <c r="BV238" s="191"/>
      <c r="BW238" s="191"/>
      <c r="BX238" s="191"/>
      <c r="BY238" s="191"/>
      <c r="BZ238" s="191"/>
      <c r="CA238" s="191"/>
      <c r="CB238" s="191"/>
      <c r="CC238" s="191"/>
      <c r="CD238" s="191"/>
      <c r="CE238" s="191"/>
      <c r="CF238" s="191"/>
      <c r="CG238" s="191"/>
      <c r="CH238" s="191"/>
      <c r="CI238" s="191"/>
      <c r="CJ238" s="191"/>
      <c r="CK238" s="191"/>
      <c r="CL238" s="191"/>
      <c r="CM238" s="191"/>
      <c r="CN238" s="191"/>
      <c r="CO238" s="191"/>
      <c r="CP238" s="191"/>
      <c r="CQ238" s="191"/>
      <c r="CR238" s="191"/>
      <c r="CS238" s="191"/>
      <c r="CT238" s="191"/>
      <c r="CU238" s="191"/>
      <c r="CV238" s="191"/>
      <c r="CW238" s="191"/>
      <c r="CX238" s="191"/>
      <c r="CY238" s="191"/>
      <c r="CZ238" s="191"/>
      <c r="DA238" s="191"/>
      <c r="DB238" s="191"/>
      <c r="DC238" s="191"/>
      <c r="DD238" s="191"/>
      <c r="DE238" s="191"/>
      <c r="DF238" s="191"/>
      <c r="DG238" s="191"/>
      <c r="DH238" s="191"/>
      <c r="DI238" s="191"/>
      <c r="DJ238" s="191"/>
      <c r="DK238" s="191"/>
      <c r="DL238" s="191"/>
      <c r="DM238" s="191"/>
      <c r="DN238" s="191"/>
      <c r="DO238" s="191"/>
      <c r="DP238" s="191"/>
      <c r="DQ238" s="191"/>
      <c r="DR238" s="191"/>
      <c r="DS238" s="191"/>
      <c r="DT238" s="191"/>
      <c r="DU238" s="191"/>
      <c r="DV238" s="191"/>
      <c r="DW238" s="191"/>
      <c r="DX238" s="191"/>
      <c r="DY238" s="191"/>
      <c r="DZ238" s="191"/>
      <c r="EA238" s="191"/>
      <c r="EB238" s="191"/>
      <c r="EC238" s="191"/>
      <c r="ED238" s="191"/>
      <c r="EE238" s="191"/>
      <c r="EF238" s="191"/>
      <c r="EG238" s="191"/>
      <c r="EH238" s="191"/>
      <c r="EI238" s="191"/>
    </row>
    <row r="239" spans="1:139" x14ac:dyDescent="0.35">
      <c r="A239" s="191"/>
      <c r="B239" s="191"/>
      <c r="C239" s="191"/>
      <c r="D239" s="191"/>
      <c r="E239" s="191"/>
      <c r="F239" s="191"/>
      <c r="G239" s="191"/>
      <c r="H239" s="191"/>
      <c r="I239" s="191"/>
      <c r="J239" s="191"/>
      <c r="K239" s="191"/>
      <c r="L239" s="191"/>
      <c r="M239" s="191"/>
      <c r="N239" s="191"/>
      <c r="O239" s="191"/>
      <c r="P239" s="191"/>
      <c r="Q239" s="191"/>
      <c r="R239" s="191"/>
      <c r="S239" s="191"/>
      <c r="T239" s="191"/>
      <c r="U239" s="191"/>
      <c r="V239" s="191"/>
      <c r="W239" s="191"/>
      <c r="X239" s="191"/>
      <c r="Y239" s="191"/>
      <c r="Z239" s="191"/>
      <c r="AA239" s="191"/>
      <c r="AB239" s="191"/>
      <c r="AC239" s="191"/>
      <c r="AD239" s="191"/>
      <c r="AE239" s="191"/>
      <c r="AF239" s="191"/>
      <c r="AG239" s="191"/>
      <c r="AH239" s="191"/>
      <c r="AI239" s="191"/>
      <c r="AJ239" s="191"/>
      <c r="AK239" s="191"/>
      <c r="AL239" s="191"/>
      <c r="AM239" s="191"/>
      <c r="AN239" s="191"/>
      <c r="AO239" s="191"/>
      <c r="AP239" s="191"/>
      <c r="AQ239" s="191"/>
      <c r="AR239" s="191"/>
      <c r="AS239" s="191"/>
      <c r="AT239" s="191"/>
      <c r="AU239" s="191"/>
      <c r="AV239" s="191"/>
      <c r="AW239" s="191"/>
      <c r="AX239" s="191"/>
      <c r="AY239" s="191"/>
      <c r="AZ239" s="191"/>
      <c r="BA239" s="191"/>
      <c r="BB239" s="191"/>
      <c r="BC239" s="191"/>
      <c r="BD239" s="191"/>
      <c r="BE239" s="191"/>
      <c r="BF239" s="191"/>
      <c r="BG239" s="191"/>
      <c r="BH239" s="191"/>
      <c r="BI239" s="191"/>
      <c r="BJ239" s="191"/>
      <c r="BK239" s="191"/>
      <c r="BL239" s="191"/>
      <c r="BM239" s="191"/>
      <c r="BN239" s="191"/>
      <c r="BO239" s="191"/>
      <c r="BP239" s="191"/>
      <c r="BQ239" s="191"/>
      <c r="BR239" s="191"/>
      <c r="BS239" s="191"/>
      <c r="BT239" s="191"/>
      <c r="BU239" s="191"/>
      <c r="BV239" s="191"/>
      <c r="BW239" s="191"/>
      <c r="BX239" s="191"/>
      <c r="BY239" s="191"/>
      <c r="BZ239" s="191"/>
      <c r="CA239" s="191"/>
      <c r="CB239" s="191"/>
      <c r="CC239" s="191"/>
      <c r="CD239" s="191"/>
      <c r="CE239" s="191"/>
      <c r="CF239" s="191"/>
      <c r="CG239" s="191"/>
      <c r="CH239" s="191"/>
      <c r="CI239" s="191"/>
      <c r="CJ239" s="191"/>
      <c r="CK239" s="191"/>
      <c r="CL239" s="191"/>
      <c r="CM239" s="191"/>
      <c r="CN239" s="191"/>
      <c r="CO239" s="191"/>
      <c r="CP239" s="191"/>
      <c r="CQ239" s="191"/>
      <c r="CR239" s="191"/>
      <c r="CS239" s="191"/>
      <c r="CT239" s="191"/>
      <c r="CU239" s="191"/>
      <c r="CV239" s="191"/>
      <c r="CW239" s="191"/>
      <c r="CX239" s="191"/>
      <c r="CY239" s="191"/>
      <c r="CZ239" s="191"/>
      <c r="DA239" s="191"/>
      <c r="DB239" s="191"/>
      <c r="DC239" s="191"/>
      <c r="DD239" s="191"/>
      <c r="DE239" s="191"/>
      <c r="DF239" s="191"/>
      <c r="DG239" s="191"/>
      <c r="DH239" s="191"/>
      <c r="DI239" s="191"/>
      <c r="DJ239" s="191"/>
      <c r="DK239" s="191"/>
      <c r="DL239" s="191"/>
      <c r="DM239" s="191"/>
      <c r="DN239" s="191"/>
      <c r="DO239" s="191"/>
      <c r="DP239" s="191"/>
      <c r="DQ239" s="191"/>
      <c r="DR239" s="191"/>
      <c r="DS239" s="191"/>
      <c r="DT239" s="191"/>
      <c r="DU239" s="191"/>
      <c r="DV239" s="191"/>
      <c r="DW239" s="191"/>
      <c r="DX239" s="191"/>
      <c r="DY239" s="191"/>
      <c r="DZ239" s="191"/>
      <c r="EA239" s="191"/>
      <c r="EB239" s="191"/>
      <c r="EC239" s="191"/>
      <c r="ED239" s="191"/>
      <c r="EE239" s="191"/>
      <c r="EF239" s="191"/>
      <c r="EG239" s="191"/>
      <c r="EH239" s="191"/>
      <c r="EI239" s="191"/>
    </row>
    <row r="240" spans="1:139" x14ac:dyDescent="0.35">
      <c r="A240" s="247"/>
      <c r="B240" s="247"/>
      <c r="C240" s="247"/>
      <c r="D240" s="247"/>
      <c r="E240" s="247"/>
      <c r="F240" s="247"/>
      <c r="G240" s="247"/>
      <c r="H240" s="247"/>
      <c r="I240" s="247"/>
      <c r="J240" s="247"/>
      <c r="K240" s="247"/>
      <c r="L240" s="247"/>
      <c r="M240" s="247"/>
      <c r="N240" s="247"/>
      <c r="O240" s="247"/>
      <c r="P240" s="247"/>
      <c r="Q240" s="247"/>
      <c r="R240" s="247"/>
      <c r="S240" s="247"/>
      <c r="T240" s="247"/>
      <c r="U240" s="247"/>
      <c r="V240" s="247"/>
      <c r="W240" s="247"/>
      <c r="X240" s="247"/>
      <c r="Y240" s="247"/>
      <c r="Z240" s="247"/>
      <c r="AA240" s="247"/>
      <c r="AB240" s="247"/>
      <c r="AC240" s="247"/>
      <c r="AD240" s="247"/>
      <c r="AE240" s="247"/>
      <c r="AF240" s="247"/>
      <c r="AG240" s="247"/>
      <c r="AH240" s="247"/>
      <c r="AI240" s="247"/>
      <c r="AJ240" s="247"/>
      <c r="AK240" s="247"/>
      <c r="AL240" s="247"/>
      <c r="AM240" s="247"/>
      <c r="AN240" s="247"/>
      <c r="AO240" s="247"/>
      <c r="AP240" s="247"/>
      <c r="AQ240" s="247"/>
      <c r="AR240" s="247"/>
      <c r="AS240" s="247"/>
      <c r="AT240" s="247"/>
      <c r="AU240" s="247"/>
      <c r="AV240" s="247"/>
      <c r="AW240" s="247"/>
      <c r="AX240" s="247"/>
      <c r="AY240" s="247"/>
      <c r="AZ240" s="247"/>
      <c r="BA240" s="247"/>
      <c r="BB240" s="247"/>
      <c r="BC240" s="247"/>
      <c r="BD240" s="247"/>
      <c r="BE240" s="247"/>
      <c r="BF240" s="247"/>
      <c r="BG240" s="247"/>
      <c r="BH240" s="247"/>
      <c r="BI240" s="247"/>
      <c r="BJ240" s="247"/>
      <c r="BK240" s="247"/>
      <c r="BL240" s="247"/>
      <c r="BM240" s="247"/>
      <c r="BN240" s="247"/>
      <c r="BO240" s="247"/>
      <c r="BP240" s="247"/>
      <c r="BQ240" s="247"/>
      <c r="BR240" s="247"/>
      <c r="BS240" s="247"/>
      <c r="BT240" s="247"/>
      <c r="BU240" s="247"/>
      <c r="BV240" s="247"/>
      <c r="BW240" s="247"/>
      <c r="BX240" s="247"/>
      <c r="BY240" s="247"/>
      <c r="BZ240" s="247"/>
      <c r="CA240" s="247"/>
      <c r="CB240" s="247"/>
      <c r="CC240" s="247"/>
      <c r="CD240" s="247"/>
      <c r="CE240" s="247"/>
      <c r="CF240" s="247"/>
      <c r="CG240" s="247"/>
      <c r="CH240" s="247"/>
      <c r="CI240" s="247"/>
      <c r="CJ240" s="247"/>
      <c r="CK240" s="247"/>
      <c r="CL240" s="247"/>
      <c r="CM240" s="247"/>
      <c r="CN240" s="247"/>
      <c r="CO240" s="247"/>
      <c r="CP240" s="247"/>
      <c r="CQ240" s="247"/>
      <c r="CR240" s="247"/>
      <c r="CS240" s="247"/>
      <c r="CT240" s="247"/>
      <c r="CU240" s="247"/>
      <c r="CV240" s="247"/>
      <c r="CW240" s="247"/>
      <c r="CX240" s="247"/>
      <c r="CY240" s="247"/>
      <c r="CZ240" s="247"/>
      <c r="DA240" s="247"/>
      <c r="DB240" s="247"/>
      <c r="DC240" s="247"/>
      <c r="DD240" s="247"/>
      <c r="DE240" s="247"/>
      <c r="DF240" s="247"/>
      <c r="DG240" s="247"/>
      <c r="DH240" s="247"/>
      <c r="DI240" s="247"/>
      <c r="DJ240" s="247"/>
      <c r="DK240" s="247"/>
      <c r="DL240" s="247"/>
      <c r="DM240" s="247"/>
      <c r="DN240" s="247"/>
      <c r="DO240" s="247"/>
      <c r="DP240" s="247"/>
      <c r="DQ240" s="247"/>
      <c r="DR240" s="247"/>
      <c r="DS240" s="247"/>
      <c r="DT240" s="247"/>
      <c r="DU240" s="247"/>
      <c r="DV240" s="247"/>
      <c r="DW240" s="247"/>
      <c r="DX240" s="247"/>
      <c r="DY240" s="247"/>
      <c r="DZ240" s="247"/>
      <c r="EA240" s="247"/>
      <c r="EB240" s="247"/>
      <c r="EC240" s="247"/>
      <c r="ED240" s="247"/>
      <c r="EE240" s="247"/>
      <c r="EF240" s="247"/>
      <c r="EG240" s="247"/>
      <c r="EH240" s="247"/>
      <c r="EI240" s="247"/>
    </row>
  </sheetData>
  <sheetProtection password="D4C3" sheet="1" formatCells="0" formatColumns="0" formatRows="0" insertColumns="0" insertRows="0" insertHyperlinks="0" deleteColumns="0" deleteRows="0" sort="0" autoFilter="0" pivotTables="0"/>
  <protectedRanges>
    <protectedRange sqref="F1 I1 L1 AV1 C111:E111" name="Calcs"/>
  </protectedRanges>
  <phoneticPr fontId="8" type="noConversion"/>
  <conditionalFormatting sqref="EA128:EA226 A125:EI125 DS128:DS237 G127:DA237 G111 AA111:DA111 A127:A237">
    <cfRule type="cellIs" dxfId="0" priority="1" stopIfTrue="1" operator="equal">
      <formula>0</formula>
    </cfRule>
  </conditionalFormatting>
  <pageMargins left="0.64" right="0.48" top="1" bottom="1" header="0.5" footer="0.5"/>
  <pageSetup scale="99" orientation="landscape" r:id="rId1"/>
  <headerFooter alignWithMargins="0">
    <oddHeader>&amp;L&amp;G</oddHeader>
    <oddFooter>&amp;L&amp;8&amp;Z&amp;F&amp;C&amp;8Created By:  Jon Chilcote
Version: 07/23/04
&amp;R&amp;8&amp;D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4" ma:contentTypeDescription="Create a new document." ma:contentTypeScope="" ma:versionID="95da807a09b13a7cb4167e94b936716b">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43634229d107e8849bad1e26a219fd31"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176009e1-a8cf-49ed-8104-9e386ec91d0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0A6FB9-27EC-4C33-A5C0-46FF3864AA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5BD7FA-44F3-495A-9E0D-B79B00C66F10}">
  <ds:schemaRefs>
    <ds:schemaRef ds:uri="http://schemas.microsoft.com/office/2006/metadata/longProperties"/>
  </ds:schemaRefs>
</ds:datastoreItem>
</file>

<file path=customXml/itemProps3.xml><?xml version="1.0" encoding="utf-8"?>
<ds:datastoreItem xmlns:ds="http://schemas.openxmlformats.org/officeDocument/2006/customXml" ds:itemID="{EF7A4F59-2364-443D-9E17-618B9632182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dbd21904-c09e-4038-8a4c-0daa8822c01c"/>
    <ds:schemaRef ds:uri="66bcd1ee-b9c2-479a-aa98-f6e9d4fac80c"/>
    <ds:schemaRef ds:uri="176009e1-a8cf-49ed-8104-9e386ec91d07"/>
  </ds:schemaRefs>
</ds:datastoreItem>
</file>

<file path=customXml/itemProps4.xml><?xml version="1.0" encoding="utf-8"?>
<ds:datastoreItem xmlns:ds="http://schemas.openxmlformats.org/officeDocument/2006/customXml" ds:itemID="{6EC8F7A9-732D-46E3-9DBC-5A74F9C986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vt:lpstr>
      <vt:lpstr>Before</vt:lpstr>
      <vt:lpstr>After</vt:lpstr>
      <vt:lpstr>Original</vt:lpstr>
      <vt:lpstr>Water Savings Estimate</vt:lpstr>
      <vt:lpstr>Background Info and Assumptions</vt:lpstr>
      <vt:lpstr>CA ET Zone Map</vt:lpstr>
      <vt:lpstr>B Calcs</vt:lpstr>
      <vt:lpstr>Calcs</vt:lpstr>
      <vt:lpstr>Reporting</vt:lpstr>
      <vt:lpstr>Password</vt:lpstr>
      <vt:lpstr>After!Print_Area</vt:lpstr>
      <vt:lpstr>Before!Print_Area</vt:lpstr>
      <vt:lpstr>Original!Print_Area</vt:lpstr>
      <vt:lpstr>Reporting!Print_Area</vt:lpstr>
      <vt:lpstr>Print_Area</vt:lpstr>
      <vt:lpstr>Original!Print_Area_MI</vt:lpstr>
      <vt:lpstr>PRINT_AREA_MI</vt:lpstr>
      <vt:lpstr>Reporting!Print_Titles</vt:lpstr>
    </vt:vector>
  </TitlesOfParts>
  <Company>USDA, NRCS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Jones</dc:creator>
  <cp:lastModifiedBy>Weeks, Scott@CDFA</cp:lastModifiedBy>
  <cp:lastPrinted>2013-08-07T15:14:36Z</cp:lastPrinted>
  <dcterms:created xsi:type="dcterms:W3CDTF">2002-05-16T16:33:04Z</dcterms:created>
  <dcterms:modified xsi:type="dcterms:W3CDTF">2022-08-17T22:59:18Z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0x01010096F7CC049BE4054CAF15502CD0FCF1A4</vt:lpwstr>
  </property>
</Properties>
</file>